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activeTab="2"/>
  </bookViews>
  <sheets>
    <sheet name="2021年度昌吉市政府性基金预算收入决算表" sheetId="1" r:id="rId1"/>
    <sheet name="2021年度昌吉市政府性基金预算支出表" sheetId="2" r:id="rId2"/>
    <sheet name="2021年度昌吉市政府基金预算转移收支决算表" sheetId="3" r:id="rId3"/>
  </sheets>
  <externalReferences>
    <externalReference r:id="rId4"/>
  </externalReferences>
  <calcPr calcId="145621" iterate="1"/>
</workbook>
</file>

<file path=xl/calcChain.xml><?xml version="1.0" encoding="utf-8"?>
<calcChain xmlns="http://schemas.openxmlformats.org/spreadsheetml/2006/main">
  <c r="D30" i="3" l="1"/>
  <c r="B26" i="3"/>
  <c r="B24" i="3"/>
  <c r="D23" i="3"/>
  <c r="B23" i="3"/>
  <c r="B20" i="3"/>
  <c r="D16" i="3"/>
  <c r="B16" i="3"/>
  <c r="D15" i="3"/>
  <c r="B15" i="3"/>
  <c r="D14" i="3"/>
  <c r="B14" i="3"/>
  <c r="D13" i="3"/>
  <c r="B13" i="3"/>
  <c r="D12" i="3"/>
  <c r="B12" i="3"/>
  <c r="D11" i="3"/>
  <c r="B11" i="3"/>
  <c r="D10" i="3"/>
  <c r="B10" i="3"/>
  <c r="D9" i="3"/>
  <c r="B9" i="3"/>
  <c r="D8" i="3"/>
  <c r="D7" i="3" s="1"/>
  <c r="D6" i="3" s="1"/>
  <c r="B8" i="3"/>
  <c r="B7" i="3"/>
  <c r="B6" i="3" s="1"/>
  <c r="D5" i="3"/>
  <c r="B5" i="3"/>
  <c r="B32" i="3" s="1"/>
  <c r="D31" i="3" s="1"/>
  <c r="C270" i="2"/>
  <c r="C257" i="2"/>
  <c r="C256" i="2"/>
  <c r="C239" i="2"/>
  <c r="C238" i="2"/>
  <c r="C221" i="2"/>
  <c r="C220" i="2"/>
  <c r="C208" i="2"/>
  <c r="C198" i="2"/>
  <c r="C194" i="2"/>
  <c r="C193" i="2"/>
  <c r="C190" i="2"/>
  <c r="C189" i="2"/>
  <c r="C185" i="2"/>
  <c r="C184" i="2"/>
  <c r="C180" i="2"/>
  <c r="C176" i="2"/>
  <c r="C173" i="2"/>
  <c r="C164" i="2"/>
  <c r="C157" i="2"/>
  <c r="C148" i="2"/>
  <c r="C143" i="2"/>
  <c r="C138" i="2"/>
  <c r="C133" i="2"/>
  <c r="C132" i="2"/>
  <c r="C127" i="2"/>
  <c r="C124" i="2"/>
  <c r="C119" i="2"/>
  <c r="C114" i="2"/>
  <c r="C108" i="2" s="1"/>
  <c r="C109" i="2"/>
  <c r="C99" i="2"/>
  <c r="C96" i="2"/>
  <c r="C90" i="2"/>
  <c r="C86" i="2"/>
  <c r="C82" i="2"/>
  <c r="C78" i="2"/>
  <c r="C72" i="2"/>
  <c r="C67" i="2"/>
  <c r="C54" i="2"/>
  <c r="C53" i="2"/>
  <c r="C48" i="2"/>
  <c r="C43" i="2"/>
  <c r="C42" i="2" s="1"/>
  <c r="C39" i="2"/>
  <c r="C35" i="2"/>
  <c r="C31" i="2"/>
  <c r="C30" i="2" s="1"/>
  <c r="C27" i="2"/>
  <c r="C21" i="2"/>
  <c r="C15" i="2"/>
  <c r="C14" i="2" s="1"/>
  <c r="C7" i="2"/>
  <c r="C6" i="2" s="1"/>
  <c r="C5" i="2" s="1"/>
  <c r="C74" i="1"/>
  <c r="C70" i="1"/>
  <c r="C61" i="1"/>
  <c r="C57" i="1"/>
  <c r="C47" i="1"/>
  <c r="C43" i="1"/>
  <c r="C36" i="1"/>
  <c r="C31" i="1"/>
  <c r="C25" i="1"/>
  <c r="C18" i="1"/>
  <c r="C7" i="1"/>
  <c r="C6" i="1"/>
  <c r="C5" i="1" s="1"/>
  <c r="D32" i="3" l="1"/>
</calcChain>
</file>

<file path=xl/sharedStrings.xml><?xml version="1.0" encoding="utf-8"?>
<sst xmlns="http://schemas.openxmlformats.org/spreadsheetml/2006/main" count="412" uniqueCount="381">
  <si>
    <t>录入08表</t>
  </si>
  <si>
    <t>单位:万元</t>
  </si>
  <si>
    <t>科目编码</t>
  </si>
  <si>
    <t>科目名称</t>
  </si>
  <si>
    <t>决算数</t>
  </si>
  <si>
    <t>政府性基金预算收入</t>
  </si>
  <si>
    <t>政府性基金收入(款)</t>
  </si>
  <si>
    <t xml:space="preserve">  农网还贷资金收入</t>
  </si>
  <si>
    <t xml:space="preserve">    中央农网还贷资金收入</t>
  </si>
  <si>
    <t xml:space="preserve">    地方农网还贷资金收入</t>
  </si>
  <si>
    <t xml:space="preserve">  铁路建设基金收入</t>
  </si>
  <si>
    <t xml:space="preserve">  民航发展基金收入</t>
  </si>
  <si>
    <t xml:space="preserve">  海南省高等级公路车辆通行附加费收入</t>
  </si>
  <si>
    <t xml:space="preserve">  港口建设费收入</t>
  </si>
  <si>
    <t xml:space="preserve">  旅游发展基金收入</t>
  </si>
  <si>
    <t xml:space="preserve">  国家电影事业发展专项资金收入</t>
  </si>
  <si>
    <t xml:space="preserve">  国有土地收益基金收入</t>
  </si>
  <si>
    <t xml:space="preserve">  农业土地开发资金收入</t>
  </si>
  <si>
    <t xml:space="preserve">  国有土地使用权出让收入</t>
  </si>
  <si>
    <t xml:space="preserve">    土地出让价款收入</t>
  </si>
  <si>
    <t xml:space="preserve">    补缴的土地价款</t>
  </si>
  <si>
    <t xml:space="preserve">    划拨土地收入</t>
  </si>
  <si>
    <t xml:space="preserve">    缴纳新增建设用地土地有偿使用费</t>
  </si>
  <si>
    <t xml:space="preserve">    其他土地出让收入</t>
  </si>
  <si>
    <t xml:space="preserve">  大中型水库移民后期扶持基金收入</t>
  </si>
  <si>
    <t xml:space="preserve">  大中型水库库区基金收入</t>
  </si>
  <si>
    <t xml:space="preserve">    中央大中型水库库区基金收入</t>
  </si>
  <si>
    <t xml:space="preserve">    地方大中型水库库区基金收入</t>
  </si>
  <si>
    <t xml:space="preserve">  三峡水库库区基金收入</t>
  </si>
  <si>
    <t xml:space="preserve">  中央特别国债经营基金收入</t>
  </si>
  <si>
    <t xml:space="preserve">  中央特别国债经营基金财务收入</t>
  </si>
  <si>
    <t xml:space="preserve">  彩票公益金收入</t>
  </si>
  <si>
    <t xml:space="preserve">    福利彩票公益金收入</t>
  </si>
  <si>
    <t xml:space="preserve">    体育彩票公益金收入</t>
  </si>
  <si>
    <t xml:space="preserve">  城市基础设施配套费收入</t>
  </si>
  <si>
    <t xml:space="preserve">  小型水库移民扶助基金收入</t>
  </si>
  <si>
    <t xml:space="preserve">  国家重大水利工程建设基金收入</t>
  </si>
  <si>
    <t xml:space="preserve">    中央重大水利工程建设资金</t>
  </si>
  <si>
    <t xml:space="preserve">    地方重大水利工程建设资金</t>
  </si>
  <si>
    <t xml:space="preserve">  车辆通行费</t>
  </si>
  <si>
    <t xml:space="preserve">  核电站乏燃料处理处置基金收入</t>
  </si>
  <si>
    <t xml:space="preserve">  可再生能源电价附加收入</t>
  </si>
  <si>
    <t xml:space="preserve">  船舶油污损害赔偿基金收入</t>
  </si>
  <si>
    <t xml:space="preserve">  废弃电器电子产品处理基金收入</t>
  </si>
  <si>
    <t xml:space="preserve">    税务部门征收的废弃电器电子产品处理基金收入</t>
  </si>
  <si>
    <t xml:space="preserve">    海关征收的废弃电器电子产品处理基金收入</t>
  </si>
  <si>
    <t xml:space="preserve">  污水处理费收入</t>
  </si>
  <si>
    <t xml:space="preserve">  彩票发行机构和彩票销售机构的业务费用</t>
  </si>
  <si>
    <t xml:space="preserve">    福利彩票发行机构的业务费用</t>
  </si>
  <si>
    <t xml:space="preserve">    体育彩票发行机构的业务费用</t>
  </si>
  <si>
    <t xml:space="preserve">    福利彩票销售机构的业务费用</t>
  </si>
  <si>
    <t xml:space="preserve">    体育彩票销售机构的业务费用</t>
  </si>
  <si>
    <t xml:space="preserve">    彩票兑奖周转金</t>
  </si>
  <si>
    <t xml:space="preserve">    彩票发行销售风险基金</t>
  </si>
  <si>
    <t xml:space="preserve">    彩票市场调控资金收入</t>
  </si>
  <si>
    <t xml:space="preserve">  抗疫特别国债财务基金收入</t>
  </si>
  <si>
    <t xml:space="preserve">  其他政府性基金收入</t>
  </si>
  <si>
    <t>专项债务对应项目专项收入</t>
  </si>
  <si>
    <t xml:space="preserve">  海南省高等级公路车辆通行附加费专项债务对应项目专项收入  </t>
  </si>
  <si>
    <t xml:space="preserve">  港口建设费专项债务对应项目专项收入  </t>
  </si>
  <si>
    <t xml:space="preserve">  国家电影事业发展专项资金专项债务对应项目专项收入  </t>
  </si>
  <si>
    <t xml:space="preserve">  国有土地使用权出让金专项债务对应项目专项收入  </t>
  </si>
  <si>
    <t xml:space="preserve">    土地储备专项债券对应项目专项收入      </t>
  </si>
  <si>
    <t xml:space="preserve">    棚户区改造专项债券对应项目专项收入  </t>
  </si>
  <si>
    <t xml:space="preserve">    其他国有土地使用权出让金专项债务对应项目专项收入  </t>
  </si>
  <si>
    <t xml:space="preserve">  农业土地开发资金专项债务对应项目专项收入  </t>
  </si>
  <si>
    <t xml:space="preserve">  大中型水库库区基金专项债务对应项目专项收入  </t>
  </si>
  <si>
    <t xml:space="preserve">  城市基础设施配套费专项债务对应项目专项收入  </t>
  </si>
  <si>
    <t xml:space="preserve">  小型水库移民扶助基金专项债务对应项目专项收入  </t>
  </si>
  <si>
    <t xml:space="preserve">  国家重大水利工程建设基金专项债务对应项目专项收入  </t>
  </si>
  <si>
    <t xml:space="preserve">  车辆通行费专项债务对应项目专项收入  </t>
  </si>
  <si>
    <t xml:space="preserve">    政府收费公路专项债券对应项目专项收入  </t>
  </si>
  <si>
    <t xml:space="preserve">    其他车辆通行费专项债务对应项目专项收入  </t>
  </si>
  <si>
    <t xml:space="preserve">  污水处理费专项债务对应项目专项收入  </t>
  </si>
  <si>
    <t xml:space="preserve">  其他政府性基金专项债务对应项目专项收入  </t>
  </si>
  <si>
    <t xml:space="preserve">    其他地方自行试点项目收益专项债券对应项目专项收入  </t>
  </si>
  <si>
    <t xml:space="preserve">    其他政府性基金专项债务对应项目专项收入  </t>
  </si>
  <si>
    <t>2021年度昌吉市政府性基金预算收入决算表</t>
    <phoneticPr fontId="2" type="noConversion"/>
  </si>
  <si>
    <t>录入09表</t>
  </si>
  <si>
    <t>政府性基金预算支出</t>
  </si>
  <si>
    <t>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</si>
  <si>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</si>
  <si>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</si>
  <si>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</si>
  <si>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</si>
  <si>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</si>
  <si>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</si>
  <si>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</si>
  <si>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</si>
  <si>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</si>
  <si>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</si>
  <si>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</si>
  <si>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</si>
  <si>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购买农村电影公益性放映版权服务</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</si>
  <si>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</si>
  <si>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</si>
  <si>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</si>
  <si>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</si>
  <si>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</si>
  <si>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</si>
  <si>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</si>
  <si>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</si>
  <si>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</si>
  <si>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</si>
  <si>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</si>
  <si>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</si>
  <si>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</si>
  <si>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</si>
  <si>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</si>
  <si>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</si>
  <si>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</si>
  <si>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</si>
  <si>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</si>
  <si>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</si>
  <si>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</si>
  <si>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</si>
  <si>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</si>
  <si>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</si>
  <si>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</si>
  <si>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</si>
  <si>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</si>
  <si>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</si>
  <si>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</si>
  <si>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</si>
  <si>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城乡社区支出</t>
  </si>
  <si>
    <t xml:space="preserve">  国有土地使用权出让收入安排的支出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</si>
  <si>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</si>
  <si>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</si>
  <si>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</si>
  <si>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</si>
  <si>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</si>
  <si>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</si>
  <si>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</si>
  <si>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</si>
  <si>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</si>
  <si>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</si>
  <si>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</si>
  <si>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</si>
  <si>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</si>
  <si>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</si>
  <si>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</si>
  <si>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</si>
  <si>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</si>
  <si>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</si>
  <si>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</si>
  <si>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</si>
  <si>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</si>
  <si>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</si>
  <si>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</si>
  <si>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</si>
  <si>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</si>
  <si>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  </t>
  </si>
  <si>
    <t xml:space="preserve">    征地和拆迁补偿支出  </t>
  </si>
  <si>
    <t xml:space="preserve">    土地开发支出  </t>
  </si>
  <si>
    <t xml:space="preserve">    其他土地储备专项债券收入安排的支出  </t>
  </si>
  <si>
    <t xml:space="preserve">  棚户区改造专项债券收入安排的支出  </t>
  </si>
  <si>
    <t xml:space="preserve">    其他棚户区改造专项债券收入安排的支出  </t>
  </si>
  <si>
    <t xml:space="preserve">  城市基础设施配套费对应专项债务收入安排的支出  </t>
  </si>
  <si>
    <t xml:space="preserve">    城市公共设施  </t>
  </si>
  <si>
    <t xml:space="preserve">    城市环境卫生  </t>
  </si>
  <si>
    <t xml:space="preserve">    公有房屋  </t>
  </si>
  <si>
    <t xml:space="preserve">    城市防洪  </t>
  </si>
  <si>
    <t xml:space="preserve">    其他城市基础设施配套费对应专项债务收入安排的支出  </t>
  </si>
  <si>
    <t xml:space="preserve">  污水处理费对应专项债务收入安排的支出  </t>
  </si>
  <si>
    <t xml:space="preserve">    污水处理设施建设和运营  </t>
  </si>
  <si>
    <t xml:space="preserve">    其他污水处理费对应专项债务收入安排的支出  </t>
  </si>
  <si>
    <t xml:space="preserve">  国有土地使用权出让收入对应专项债务收入安排的支出  </t>
  </si>
  <si>
    <t xml:space="preserve">    城市建设支出  </t>
  </si>
  <si>
    <t xml:space="preserve">    农村基础设施建设支出  </t>
  </si>
  <si>
    <t xml:space="preserve">    廉租住房支出  </t>
  </si>
  <si>
    <t xml:space="preserve">    棚户区改造支出  </t>
  </si>
  <si>
    <t xml:space="preserve">    公共租赁住房支出  </t>
  </si>
  <si>
    <t xml:space="preserve">    其他国有土地使用权出让收入对应专项债务收入安排的支出  </t>
  </si>
  <si>
    <t>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</si>
  <si>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</si>
  <si>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</si>
  <si>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</si>
  <si>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</si>
  <si>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</si>
  <si>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</si>
  <si>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</si>
  <si>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</si>
  <si>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</si>
  <si>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三峡后续工作</t>
  </si>
  <si>
    <t xml:space="preserve">    地方重大水利工程建设</t>
  </si>
  <si>
    <t xml:space="preserve">    其他重大水利工程建设基金支出</t>
  </si>
  <si>
    <t xml:space="preserve">  大中型水库库区基金对应专项债务收入安排的支出  </t>
  </si>
  <si>
    <t xml:space="preserve">    基础设施建设和经济发展  </t>
  </si>
  <si>
    <t xml:space="preserve">    其他大中型水库库区基金对应专项债务收入支出  </t>
  </si>
  <si>
    <t xml:space="preserve">  国家重大水利工程建设基金对应专项债务收入安排的支出  </t>
  </si>
  <si>
    <t xml:space="preserve">    南水北调工程建设  </t>
  </si>
  <si>
    <t xml:space="preserve">    三峡工程后续工作  </t>
  </si>
  <si>
    <t xml:space="preserve">    地方重大水利工程建设  </t>
  </si>
  <si>
    <t xml:space="preserve">    其他重大水利工程建设基金对应专项债务收入支出  </t>
  </si>
  <si>
    <t>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</si>
  <si>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</si>
  <si>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</si>
  <si>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</si>
  <si>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</si>
  <si>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</si>
  <si>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</si>
  <si>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</si>
  <si>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</si>
  <si>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</si>
  <si>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</si>
  <si>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</si>
  <si>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</si>
  <si>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</si>
  <si>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</si>
  <si>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</si>
  <si>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</si>
  <si>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</si>
  <si>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</si>
  <si>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</si>
  <si>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</si>
  <si>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</si>
  <si>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</si>
  <si>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</si>
  <si>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</si>
  <si>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</si>
  <si>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</si>
  <si>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</si>
  <si>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</si>
  <si>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</si>
  <si>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</si>
  <si>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</si>
  <si>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</si>
  <si>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</si>
  <si>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</si>
  <si>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</si>
  <si>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</si>
  <si>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</si>
  <si>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</si>
  <si>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</si>
  <si>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  </t>
  </si>
  <si>
    <t xml:space="preserve">    公路建设  </t>
  </si>
  <si>
    <t xml:space="preserve">    其他海南省高等级公路车辆通行附加费对应专项债务收入安排的支出  </t>
  </si>
  <si>
    <t xml:space="preserve">  政府收费公路专项债券收入安排的支出  </t>
  </si>
  <si>
    <t xml:space="preserve">    其他政府收费公路专项债券收入安排的支出  </t>
  </si>
  <si>
    <t xml:space="preserve">  车辆通行费对应专项债务收入安排的支出  </t>
  </si>
  <si>
    <t xml:space="preserve">  港口建设费对应专项债务收入安排的支出  </t>
  </si>
  <si>
    <t xml:space="preserve">    港口设施  </t>
  </si>
  <si>
    <t xml:space="preserve">    航运保障系统建设  </t>
  </si>
  <si>
    <t xml:space="preserve">    其他港口建设费对应专项债务收入安排的支出  </t>
  </si>
  <si>
    <t>资源勘探工业信息等支出</t>
  </si>
  <si>
    <t xml:space="preserve">  农网还贷资金支出</t>
  </si>
  <si>
    <t xml:space="preserve">    中央农网还贷资金支出</t>
  </si>
  <si>
    <t xml:space="preserve">    地方农网还贷资金支出</t>
  </si>
  <si>
    <t xml:space="preserve">    其他农网还贷资金支出</t>
  </si>
  <si>
    <t>金融支出</t>
  </si>
  <si>
    <t xml:space="preserve">  金融调控支出</t>
  </si>
  <si>
    <t xml:space="preserve">    中央特别国债经营基金支出</t>
  </si>
  <si>
    <t xml:space="preserve">    中央特别国债经营基金财务支出</t>
  </si>
  <si>
    <t>其他支出</t>
  </si>
  <si>
    <t xml:space="preserve">  其他政府性基金及对应专项债务收入安排的支出</t>
  </si>
  <si>
    <t xml:space="preserve">    其他政府性基金安排的支出  </t>
  </si>
  <si>
    <t xml:space="preserve">    其他地方自行试点项目收益专项债券收入安排的支出  </t>
  </si>
  <si>
    <t xml:space="preserve">    其他政府性基金债务收入安排的支出  </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</si>
  <si>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</si>
  <si>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</si>
  <si>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</si>
  <si>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</si>
  <si>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</si>
  <si>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</si>
  <si>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</si>
  <si>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</si>
  <si>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</si>
  <si>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抗疫特别国债财务基金支出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</si>
  <si>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</si>
  <si>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</si>
  <si>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</si>
  <si>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</si>
  <si>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</si>
  <si>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</si>
  <si>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</si>
  <si>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</si>
  <si>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</si>
  <si>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</si>
  <si>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</si>
  <si>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</si>
  <si>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</si>
  <si>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</si>
  <si>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</si>
  <si>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</si>
  <si>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</si>
  <si>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</si>
  <si>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</si>
  <si>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</si>
  <si>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</si>
  <si>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</si>
  <si>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</si>
  <si>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</si>
  <si>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</si>
  <si>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</si>
  <si>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</si>
  <si>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</si>
  <si>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</si>
  <si>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</si>
  <si>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</si>
  <si>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</si>
  <si>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</si>
  <si>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</si>
  <si>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</si>
  <si>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</si>
  <si>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</si>
  <si>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</si>
  <si>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</si>
  <si>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</si>
  <si>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</si>
  <si>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</si>
  <si>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</si>
  <si>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</si>
  <si>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</si>
  <si>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</si>
  <si>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</si>
  <si>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</si>
  <si>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抗疫特别国债安排的支出</t>
  </si>
  <si>
    <t xml:space="preserve">  基础设施建设</t>
  </si>
  <si>
    <t xml:space="preserve">    公共卫生体系建设</t>
  </si>
  <si>
    <t xml:space="preserve">    重大疫情防控救治体系建设</t>
  </si>
  <si>
    <t xml:space="preserve">    粮食安全</t>
  </si>
  <si>
    <t xml:space="preserve">    能源安全</t>
  </si>
  <si>
    <t xml:space="preserve">    应急物资保障</t>
  </si>
  <si>
    <t xml:space="preserve">    产业链改造升级</t>
  </si>
  <si>
    <t xml:space="preserve">    城镇老旧小区改造</t>
  </si>
  <si>
    <t xml:space="preserve">    生态环境治理</t>
  </si>
  <si>
    <t xml:space="preserve">    交通基础设施建设</t>
  </si>
  <si>
    <t xml:space="preserve">    市政设施建设</t>
  </si>
  <si>
    <t xml:space="preserve">    重大区域规划基础设施建设</t>
  </si>
  <si>
    <t xml:space="preserve">    其他基础设施建设</t>
  </si>
  <si>
    <t xml:space="preserve">  抗疫相关支出</t>
  </si>
  <si>
    <t xml:space="preserve">    减免房租补贴</t>
  </si>
  <si>
    <t xml:space="preserve">    重点企业贷款贴息</t>
  </si>
  <si>
    <t xml:space="preserve">    创业担保贷款贴息</t>
  </si>
  <si>
    <t xml:space="preserve">    援企稳岗补贴</t>
  </si>
  <si>
    <t xml:space="preserve">    困难群众基本生活补助</t>
  </si>
  <si>
    <t xml:space="preserve">    其他抗疫相关支出</t>
  </si>
  <si>
    <t>2021年度昌吉市政府性基金预算支出决算表</t>
    <phoneticPr fontId="2" type="noConversion"/>
  </si>
  <si>
    <t>录入11表</t>
  </si>
  <si>
    <t>单位：万元</t>
  </si>
  <si>
    <t>项目</t>
  </si>
  <si>
    <t>政府性基金预算上级补助收入</t>
  </si>
  <si>
    <t>政府性基金预算补助下级支出</t>
  </si>
  <si>
    <t xml:space="preserve">  政府性基金转移支付收入</t>
  </si>
  <si>
    <t xml:space="preserve">  政府性基金转移支付支出</t>
  </si>
  <si>
    <t xml:space="preserve">    科学技术</t>
  </si>
  <si>
    <t xml:space="preserve">    文化旅游体育与传媒</t>
  </si>
  <si>
    <t xml:space="preserve">    社会保障和就业</t>
  </si>
  <si>
    <t xml:space="preserve">    节能环保</t>
  </si>
  <si>
    <t xml:space="preserve">    城乡社区</t>
  </si>
  <si>
    <t xml:space="preserve">    农林水</t>
  </si>
  <si>
    <t xml:space="preserve">    交通运输</t>
  </si>
  <si>
    <t xml:space="preserve">    资源勘探工业信息等</t>
  </si>
  <si>
    <t xml:space="preserve">    其他收入</t>
  </si>
  <si>
    <t xml:space="preserve">    其他支出</t>
  </si>
  <si>
    <t>政府性基金预算下级上解收入</t>
  </si>
  <si>
    <t>政府性基金预算上解上级支出</t>
  </si>
  <si>
    <t>待偿债置换专项债券上年结余</t>
  </si>
  <si>
    <t>政府性基金预算上年结余</t>
  </si>
  <si>
    <t>政府性基金预算调入资金</t>
  </si>
  <si>
    <t>政府性基金预算调出资金</t>
  </si>
  <si>
    <t xml:space="preserve">  一般公共预算调入</t>
  </si>
  <si>
    <t xml:space="preserve">  其他调入资金</t>
  </si>
  <si>
    <t>债务收入</t>
  </si>
  <si>
    <t>债务还本支出</t>
  </si>
  <si>
    <t xml:space="preserve">  地方政府债务收入</t>
  </si>
  <si>
    <t xml:space="preserve">  地方政府专项债务还本支出</t>
  </si>
  <si>
    <t xml:space="preserve">    专项债务收入</t>
  </si>
  <si>
    <t xml:space="preserve">  抗疫特别国债还本支出</t>
  </si>
  <si>
    <t>债务转贷收入</t>
  </si>
  <si>
    <t>债务转贷支出</t>
  </si>
  <si>
    <t xml:space="preserve">  地方政府专项债务转贷收入</t>
  </si>
  <si>
    <t>政府性基金预算省补助计划单列市收入</t>
  </si>
  <si>
    <t>政府性基金预算省补助计划单列市支出</t>
  </si>
  <si>
    <t>政府性基金预算计划单列市上解省收入</t>
  </si>
  <si>
    <t>政府性基金预算计划单列市上解省支出</t>
  </si>
  <si>
    <t>待偿债置换专项债券结余</t>
  </si>
  <si>
    <t>政府性基金预算年终结余</t>
  </si>
  <si>
    <t>收　　入　　总　　计　</t>
  </si>
  <si>
    <t>支　　出　　总　　计　</t>
  </si>
  <si>
    <t>2021年度昌吉市政府性基金预算转移性收支决算表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</si>
</sst>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宋体"/>
      <family val="2"/>
      <scheme val="minor"/>
    </font>
    <font>
      <b/>
      <sz val="18"/>
      <name val="宋体"/>
      <family val="3"/>
      <charset val="134"/>
    </font>
    <font>
      <sz val="9"/>
      <name val="宋体"/>
      <family val="3"/>
      <charset val="134"/>
      <scheme val="minor"/>
    </font>
    <font>
      <sz val="10"/>
      <name val="宋体"/>
      <family val="3"/>
      <charset val="134"/>
    </font>
    <font>
      <b/>
      <sz val="10"/>
      <name val="宋体"/>
      <family val="3"/>
      <charset val="13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7">
    <xf numFmtId="0" fontId="0" fillId="0" borderId="0" xfId="0"/>
    <xf numFmtId="0" fontId="1" fillId="0" borderId="0" xfId="0" applyNumberFormat="1" applyFont="1" applyFill="1" applyAlignment="1" applyProtection="1">
      <alignment horizontal="center" vertical="center"/>
    </xf>
    <xf numFmtId="0" fontId="0" fillId="0" borderId="0" xfId="0" applyFill="1"/>
    <xf numFmtId="0" fontId="3" fillId="0" borderId="0" xfId="0" applyFont="1" applyFill="1" applyAlignment="1">
      <alignment vertical="center"/>
    </xf>
    <xf numFmtId="0" fontId="3" fillId="0" borderId="0" xfId="0" applyFont="1" applyFill="1" applyAlignment="1">
      <alignment horizontal="right" vertical="center"/>
    </xf>
    <xf numFmtId="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left" vertical="center"/>
    </xf>
    <xf numFmtId="3" fontId="3" fillId="0" borderId="1" xfId="0" applyNumberFormat="1" applyFont="1" applyFill="1" applyBorder="1" applyAlignment="1" applyProtection="1">
      <alignment horizontal="right" vertical="center"/>
    </xf>
    <xf numFmtId="0" fontId="3" fillId="0" borderId="1" xfId="0" applyNumberFormat="1" applyFont="1" applyFill="1" applyBorder="1" applyAlignment="1" applyProtection="1">
      <alignment horizontal="left" vertical="center"/>
    </xf>
    <xf numFmtId="0" fontId="4"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vertical="center"/>
    </xf>
    <xf numFmtId="3" fontId="3" fillId="0" borderId="2" xfId="0" applyNumberFormat="1" applyFont="1" applyFill="1" applyBorder="1" applyAlignment="1" applyProtection="1">
      <alignment horizontal="right" vertical="center"/>
    </xf>
    <xf numFmtId="0" fontId="4" fillId="0" borderId="3" xfId="0" applyNumberFormat="1" applyFont="1" applyFill="1" applyBorder="1" applyAlignment="1" applyProtection="1">
      <alignment vertical="center"/>
    </xf>
    <xf numFmtId="3" fontId="3" fillId="0" borderId="4" xfId="0" applyNumberFormat="1" applyFont="1" applyFill="1" applyBorder="1" applyAlignment="1" applyProtection="1">
      <alignment horizontal="right" vertical="center"/>
    </xf>
    <xf numFmtId="0" fontId="3" fillId="0" borderId="0" xfId="0" applyNumberFormat="1" applyFont="1" applyFill="1" applyAlignment="1" applyProtection="1">
      <alignment horizontal="right" vertical="center"/>
    </xf>
    <xf numFmtId="0" fontId="3" fillId="0" borderId="1" xfId="0" applyNumberFormat="1" applyFont="1" applyFill="1" applyBorder="1" applyAlignment="1" applyProtection="1">
      <alignment horizontal="right" vertical="center"/>
    </xf>
    <xf numFmtId="0" fontId="0" fillId="0" borderId="1" xfId="0" applyNumberFormat="1" applyFont="1" applyFill="1" applyBorder="1" applyAlignment="1" applyProtection="1"/>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24180;&#36164;&#26009;/&#20915;&#31639;/2021&#24180;&#26124;&#21513;&#24066;&#24635;&#20915;&#31639;&#25253;&#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6">
          <cell r="C6">
            <v>212751</v>
          </cell>
          <cell r="O6">
            <v>387675</v>
          </cell>
          <cell r="Y6">
            <v>0</v>
          </cell>
        </row>
        <row r="7">
          <cell r="D7">
            <v>0</v>
          </cell>
          <cell r="P7">
            <v>0</v>
          </cell>
        </row>
        <row r="8">
          <cell r="D8">
            <v>0</v>
          </cell>
          <cell r="P8">
            <v>0</v>
          </cell>
        </row>
        <row r="9">
          <cell r="D9">
            <v>0</v>
          </cell>
          <cell r="P9">
            <v>0</v>
          </cell>
        </row>
        <row r="10">
          <cell r="D10">
            <v>74</v>
          </cell>
          <cell r="P10">
            <v>0</v>
          </cell>
        </row>
        <row r="11">
          <cell r="D11">
            <v>0</v>
          </cell>
          <cell r="P11">
            <v>0</v>
          </cell>
        </row>
        <row r="12">
          <cell r="D12">
            <v>0</v>
          </cell>
          <cell r="P12">
            <v>0</v>
          </cell>
        </row>
        <row r="13">
          <cell r="D13">
            <v>0</v>
          </cell>
          <cell r="P13">
            <v>0</v>
          </cell>
        </row>
        <row r="14">
          <cell r="D14">
            <v>0</v>
          </cell>
          <cell r="P14">
            <v>0</v>
          </cell>
        </row>
        <row r="15">
          <cell r="D15">
            <v>0</v>
          </cell>
          <cell r="P15">
            <v>0</v>
          </cell>
        </row>
        <row r="16">
          <cell r="D16">
            <v>0</v>
          </cell>
          <cell r="P16">
            <v>0</v>
          </cell>
        </row>
        <row r="17">
          <cell r="D17">
            <v>0</v>
          </cell>
          <cell r="P17">
            <v>0</v>
          </cell>
        </row>
        <row r="18">
          <cell r="D18">
            <v>0</v>
          </cell>
          <cell r="P18">
            <v>0</v>
          </cell>
        </row>
        <row r="19">
          <cell r="D19">
            <v>0</v>
          </cell>
          <cell r="P19">
            <v>0</v>
          </cell>
        </row>
        <row r="20">
          <cell r="D20">
            <v>0</v>
          </cell>
          <cell r="P20">
            <v>0</v>
          </cell>
        </row>
        <row r="21">
          <cell r="D21">
            <v>0</v>
          </cell>
          <cell r="P21">
            <v>0</v>
          </cell>
        </row>
        <row r="22">
          <cell r="D22">
            <v>0</v>
          </cell>
          <cell r="P22">
            <v>0</v>
          </cell>
        </row>
        <row r="23">
          <cell r="D23">
            <v>0</v>
          </cell>
          <cell r="P23">
            <v>0</v>
          </cell>
        </row>
        <row r="24">
          <cell r="D24">
            <v>0</v>
          </cell>
          <cell r="P24">
            <v>0</v>
          </cell>
        </row>
        <row r="25">
          <cell r="D25">
            <v>0</v>
          </cell>
          <cell r="P25">
            <v>0</v>
          </cell>
        </row>
        <row r="26">
          <cell r="D26">
            <v>0</v>
          </cell>
          <cell r="P26">
            <v>0</v>
          </cell>
        </row>
        <row r="27">
          <cell r="D27">
            <v>40</v>
          </cell>
          <cell r="P27">
            <v>0</v>
          </cell>
        </row>
        <row r="28">
          <cell r="D28">
            <v>0</v>
          </cell>
          <cell r="P28">
            <v>0</v>
          </cell>
        </row>
        <row r="31">
          <cell r="D31">
            <v>0</v>
          </cell>
          <cell r="P31">
            <v>0</v>
          </cell>
        </row>
        <row r="32">
          <cell r="D32">
            <v>697</v>
          </cell>
          <cell r="P32">
            <v>0</v>
          </cell>
        </row>
        <row r="33">
          <cell r="D33">
            <v>0</v>
          </cell>
          <cell r="P33">
            <v>0</v>
          </cell>
        </row>
      </sheetData>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workbookViewId="0">
      <selection activeCell="B16" sqref="B16"/>
    </sheetView>
  </sheetViews>
  <sheetFormatPr defaultColWidth="12.125" defaultRowHeight="13.5" x14ac:dyDescent="0.15"/>
  <cols>
    <col min="1" max="1" width="10.75" style="2" customWidth="1"/>
    <col min="2" max="2" width="59" style="2" customWidth="1"/>
    <col min="3" max="3" width="22.5" style="2" customWidth="1"/>
    <col min="4" max="256" width="12.125" style="2" customWidth="1"/>
    <col min="257" max="257" width="10.75" style="2" customWidth="1"/>
    <col min="258" max="258" width="59" style="2" customWidth="1"/>
    <col min="259" max="259" width="22.5" style="2" customWidth="1"/>
    <col min="260" max="512" width="12.125" style="2" customWidth="1"/>
    <col min="513" max="513" width="10.75" style="2" customWidth="1"/>
    <col min="514" max="514" width="59" style="2" customWidth="1"/>
    <col min="515" max="515" width="22.5" style="2" customWidth="1"/>
    <col min="516" max="768" width="12.125" style="2" customWidth="1"/>
    <col min="769" max="769" width="10.75" style="2" customWidth="1"/>
    <col min="770" max="770" width="59" style="2" customWidth="1"/>
    <col min="771" max="771" width="22.5" style="2" customWidth="1"/>
    <col min="772" max="1024" width="12.125" style="2" customWidth="1"/>
    <col min="1025" max="1025" width="10.75" style="2" customWidth="1"/>
    <col min="1026" max="1026" width="59" style="2" customWidth="1"/>
    <col min="1027" max="1027" width="22.5" style="2" customWidth="1"/>
    <col min="1028" max="1280" width="12.125" style="2" customWidth="1"/>
    <col min="1281" max="1281" width="10.75" style="2" customWidth="1"/>
    <col min="1282" max="1282" width="59" style="2" customWidth="1"/>
    <col min="1283" max="1283" width="22.5" style="2" customWidth="1"/>
    <col min="1284" max="1536" width="12.125" style="2" customWidth="1"/>
    <col min="1537" max="1537" width="10.75" style="2" customWidth="1"/>
    <col min="1538" max="1538" width="59" style="2" customWidth="1"/>
    <col min="1539" max="1539" width="22.5" style="2" customWidth="1"/>
    <col min="1540" max="1792" width="12.125" style="2" customWidth="1"/>
    <col min="1793" max="1793" width="10.75" style="2" customWidth="1"/>
    <col min="1794" max="1794" width="59" style="2" customWidth="1"/>
    <col min="1795" max="1795" width="22.5" style="2" customWidth="1"/>
    <col min="1796" max="2048" width="12.125" style="2" customWidth="1"/>
    <col min="2049" max="2049" width="10.75" style="2" customWidth="1"/>
    <col min="2050" max="2050" width="59" style="2" customWidth="1"/>
    <col min="2051" max="2051" width="22.5" style="2" customWidth="1"/>
    <col min="2052" max="2304" width="12.125" style="2" customWidth="1"/>
    <col min="2305" max="2305" width="10.75" style="2" customWidth="1"/>
    <col min="2306" max="2306" width="59" style="2" customWidth="1"/>
    <col min="2307" max="2307" width="22.5" style="2" customWidth="1"/>
    <col min="2308" max="2560" width="12.125" style="2" customWidth="1"/>
    <col min="2561" max="2561" width="10.75" style="2" customWidth="1"/>
    <col min="2562" max="2562" width="59" style="2" customWidth="1"/>
    <col min="2563" max="2563" width="22.5" style="2" customWidth="1"/>
    <col min="2564" max="2816" width="12.125" style="2" customWidth="1"/>
    <col min="2817" max="2817" width="10.75" style="2" customWidth="1"/>
    <col min="2818" max="2818" width="59" style="2" customWidth="1"/>
    <col min="2819" max="2819" width="22.5" style="2" customWidth="1"/>
    <col min="2820" max="3072" width="12.125" style="2" customWidth="1"/>
    <col min="3073" max="3073" width="10.75" style="2" customWidth="1"/>
    <col min="3074" max="3074" width="59" style="2" customWidth="1"/>
    <col min="3075" max="3075" width="22.5" style="2" customWidth="1"/>
    <col min="3076" max="3328" width="12.125" style="2" customWidth="1"/>
    <col min="3329" max="3329" width="10.75" style="2" customWidth="1"/>
    <col min="3330" max="3330" width="59" style="2" customWidth="1"/>
    <col min="3331" max="3331" width="22.5" style="2" customWidth="1"/>
    <col min="3332" max="3584" width="12.125" style="2" customWidth="1"/>
    <col min="3585" max="3585" width="10.75" style="2" customWidth="1"/>
    <col min="3586" max="3586" width="59" style="2" customWidth="1"/>
    <col min="3587" max="3587" width="22.5" style="2" customWidth="1"/>
    <col min="3588" max="3840" width="12.125" style="2" customWidth="1"/>
    <col min="3841" max="3841" width="10.75" style="2" customWidth="1"/>
    <col min="3842" max="3842" width="59" style="2" customWidth="1"/>
    <col min="3843" max="3843" width="22.5" style="2" customWidth="1"/>
    <col min="3844" max="4096" width="12.125" style="2" customWidth="1"/>
    <col min="4097" max="4097" width="10.75" style="2" customWidth="1"/>
    <col min="4098" max="4098" width="59" style="2" customWidth="1"/>
    <col min="4099" max="4099" width="22.5" style="2" customWidth="1"/>
    <col min="4100" max="4352" width="12.125" style="2" customWidth="1"/>
    <col min="4353" max="4353" width="10.75" style="2" customWidth="1"/>
    <col min="4354" max="4354" width="59" style="2" customWidth="1"/>
    <col min="4355" max="4355" width="22.5" style="2" customWidth="1"/>
    <col min="4356" max="4608" width="12.125" style="2" customWidth="1"/>
    <col min="4609" max="4609" width="10.75" style="2" customWidth="1"/>
    <col min="4610" max="4610" width="59" style="2" customWidth="1"/>
    <col min="4611" max="4611" width="22.5" style="2" customWidth="1"/>
    <col min="4612" max="4864" width="12.125" style="2" customWidth="1"/>
    <col min="4865" max="4865" width="10.75" style="2" customWidth="1"/>
    <col min="4866" max="4866" width="59" style="2" customWidth="1"/>
    <col min="4867" max="4867" width="22.5" style="2" customWidth="1"/>
    <col min="4868" max="5120" width="12.125" style="2" customWidth="1"/>
    <col min="5121" max="5121" width="10.75" style="2" customWidth="1"/>
    <col min="5122" max="5122" width="59" style="2" customWidth="1"/>
    <col min="5123" max="5123" width="22.5" style="2" customWidth="1"/>
    <col min="5124" max="5376" width="12.125" style="2" customWidth="1"/>
    <col min="5377" max="5377" width="10.75" style="2" customWidth="1"/>
    <col min="5378" max="5378" width="59" style="2" customWidth="1"/>
    <col min="5379" max="5379" width="22.5" style="2" customWidth="1"/>
    <col min="5380" max="5632" width="12.125" style="2" customWidth="1"/>
    <col min="5633" max="5633" width="10.75" style="2" customWidth="1"/>
    <col min="5634" max="5634" width="59" style="2" customWidth="1"/>
    <col min="5635" max="5635" width="22.5" style="2" customWidth="1"/>
    <col min="5636" max="5888" width="12.125" style="2" customWidth="1"/>
    <col min="5889" max="5889" width="10.75" style="2" customWidth="1"/>
    <col min="5890" max="5890" width="59" style="2" customWidth="1"/>
    <col min="5891" max="5891" width="22.5" style="2" customWidth="1"/>
    <col min="5892" max="6144" width="12.125" style="2" customWidth="1"/>
    <col min="6145" max="6145" width="10.75" style="2" customWidth="1"/>
    <col min="6146" max="6146" width="59" style="2" customWidth="1"/>
    <col min="6147" max="6147" width="22.5" style="2" customWidth="1"/>
    <col min="6148" max="6400" width="12.125" style="2" customWidth="1"/>
    <col min="6401" max="6401" width="10.75" style="2" customWidth="1"/>
    <col min="6402" max="6402" width="59" style="2" customWidth="1"/>
    <col min="6403" max="6403" width="22.5" style="2" customWidth="1"/>
    <col min="6404" max="6656" width="12.125" style="2" customWidth="1"/>
    <col min="6657" max="6657" width="10.75" style="2" customWidth="1"/>
    <col min="6658" max="6658" width="59" style="2" customWidth="1"/>
    <col min="6659" max="6659" width="22.5" style="2" customWidth="1"/>
    <col min="6660" max="6912" width="12.125" style="2" customWidth="1"/>
    <col min="6913" max="6913" width="10.75" style="2" customWidth="1"/>
    <col min="6914" max="6914" width="59" style="2" customWidth="1"/>
    <col min="6915" max="6915" width="22.5" style="2" customWidth="1"/>
    <col min="6916" max="7168" width="12.125" style="2" customWidth="1"/>
    <col min="7169" max="7169" width="10.75" style="2" customWidth="1"/>
    <col min="7170" max="7170" width="59" style="2" customWidth="1"/>
    <col min="7171" max="7171" width="22.5" style="2" customWidth="1"/>
    <col min="7172" max="7424" width="12.125" style="2" customWidth="1"/>
    <col min="7425" max="7425" width="10.75" style="2" customWidth="1"/>
    <col min="7426" max="7426" width="59" style="2" customWidth="1"/>
    <col min="7427" max="7427" width="22.5" style="2" customWidth="1"/>
    <col min="7428" max="7680" width="12.125" style="2" customWidth="1"/>
    <col min="7681" max="7681" width="10.75" style="2" customWidth="1"/>
    <col min="7682" max="7682" width="59" style="2" customWidth="1"/>
    <col min="7683" max="7683" width="22.5" style="2" customWidth="1"/>
    <col min="7684" max="7936" width="12.125" style="2" customWidth="1"/>
    <col min="7937" max="7937" width="10.75" style="2" customWidth="1"/>
    <col min="7938" max="7938" width="59" style="2" customWidth="1"/>
    <col min="7939" max="7939" width="22.5" style="2" customWidth="1"/>
    <col min="7940" max="8192" width="12.125" style="2" customWidth="1"/>
    <col min="8193" max="8193" width="10.75" style="2" customWidth="1"/>
    <col min="8194" max="8194" width="59" style="2" customWidth="1"/>
    <col min="8195" max="8195" width="22.5" style="2" customWidth="1"/>
    <col min="8196" max="8448" width="12.125" style="2" customWidth="1"/>
    <col min="8449" max="8449" width="10.75" style="2" customWidth="1"/>
    <col min="8450" max="8450" width="59" style="2" customWidth="1"/>
    <col min="8451" max="8451" width="22.5" style="2" customWidth="1"/>
    <col min="8452" max="8704" width="12.125" style="2" customWidth="1"/>
    <col min="8705" max="8705" width="10.75" style="2" customWidth="1"/>
    <col min="8706" max="8706" width="59" style="2" customWidth="1"/>
    <col min="8707" max="8707" width="22.5" style="2" customWidth="1"/>
    <col min="8708" max="8960" width="12.125" style="2" customWidth="1"/>
    <col min="8961" max="8961" width="10.75" style="2" customWidth="1"/>
    <col min="8962" max="8962" width="59" style="2" customWidth="1"/>
    <col min="8963" max="8963" width="22.5" style="2" customWidth="1"/>
    <col min="8964" max="9216" width="12.125" style="2" customWidth="1"/>
    <col min="9217" max="9217" width="10.75" style="2" customWidth="1"/>
    <col min="9218" max="9218" width="59" style="2" customWidth="1"/>
    <col min="9219" max="9219" width="22.5" style="2" customWidth="1"/>
    <col min="9220" max="9472" width="12.125" style="2" customWidth="1"/>
    <col min="9473" max="9473" width="10.75" style="2" customWidth="1"/>
    <col min="9474" max="9474" width="59" style="2" customWidth="1"/>
    <col min="9475" max="9475" width="22.5" style="2" customWidth="1"/>
    <col min="9476" max="9728" width="12.125" style="2" customWidth="1"/>
    <col min="9729" max="9729" width="10.75" style="2" customWidth="1"/>
    <col min="9730" max="9730" width="59" style="2" customWidth="1"/>
    <col min="9731" max="9731" width="22.5" style="2" customWidth="1"/>
    <col min="9732" max="9984" width="12.125" style="2" customWidth="1"/>
    <col min="9985" max="9985" width="10.75" style="2" customWidth="1"/>
    <col min="9986" max="9986" width="59" style="2" customWidth="1"/>
    <col min="9987" max="9987" width="22.5" style="2" customWidth="1"/>
    <col min="9988" max="10240" width="12.125" style="2" customWidth="1"/>
    <col min="10241" max="10241" width="10.75" style="2" customWidth="1"/>
    <col min="10242" max="10242" width="59" style="2" customWidth="1"/>
    <col min="10243" max="10243" width="22.5" style="2" customWidth="1"/>
    <col min="10244" max="10496" width="12.125" style="2" customWidth="1"/>
    <col min="10497" max="10497" width="10.75" style="2" customWidth="1"/>
    <col min="10498" max="10498" width="59" style="2" customWidth="1"/>
    <col min="10499" max="10499" width="22.5" style="2" customWidth="1"/>
    <col min="10500" max="10752" width="12.125" style="2" customWidth="1"/>
    <col min="10753" max="10753" width="10.75" style="2" customWidth="1"/>
    <col min="10754" max="10754" width="59" style="2" customWidth="1"/>
    <col min="10755" max="10755" width="22.5" style="2" customWidth="1"/>
    <col min="10756" max="11008" width="12.125" style="2" customWidth="1"/>
    <col min="11009" max="11009" width="10.75" style="2" customWidth="1"/>
    <col min="11010" max="11010" width="59" style="2" customWidth="1"/>
    <col min="11011" max="11011" width="22.5" style="2" customWidth="1"/>
    <col min="11012" max="11264" width="12.125" style="2" customWidth="1"/>
    <col min="11265" max="11265" width="10.75" style="2" customWidth="1"/>
    <col min="11266" max="11266" width="59" style="2" customWidth="1"/>
    <col min="11267" max="11267" width="22.5" style="2" customWidth="1"/>
    <col min="11268" max="11520" width="12.125" style="2" customWidth="1"/>
    <col min="11521" max="11521" width="10.75" style="2" customWidth="1"/>
    <col min="11522" max="11522" width="59" style="2" customWidth="1"/>
    <col min="11523" max="11523" width="22.5" style="2" customWidth="1"/>
    <col min="11524" max="11776" width="12.125" style="2" customWidth="1"/>
    <col min="11777" max="11777" width="10.75" style="2" customWidth="1"/>
    <col min="11778" max="11778" width="59" style="2" customWidth="1"/>
    <col min="11779" max="11779" width="22.5" style="2" customWidth="1"/>
    <col min="11780" max="12032" width="12.125" style="2" customWidth="1"/>
    <col min="12033" max="12033" width="10.75" style="2" customWidth="1"/>
    <col min="12034" max="12034" width="59" style="2" customWidth="1"/>
    <col min="12035" max="12035" width="22.5" style="2" customWidth="1"/>
    <col min="12036" max="12288" width="12.125" style="2" customWidth="1"/>
    <col min="12289" max="12289" width="10.75" style="2" customWidth="1"/>
    <col min="12290" max="12290" width="59" style="2" customWidth="1"/>
    <col min="12291" max="12291" width="22.5" style="2" customWidth="1"/>
    <col min="12292" max="12544" width="12.125" style="2" customWidth="1"/>
    <col min="12545" max="12545" width="10.75" style="2" customWidth="1"/>
    <col min="12546" max="12546" width="59" style="2" customWidth="1"/>
    <col min="12547" max="12547" width="22.5" style="2" customWidth="1"/>
    <col min="12548" max="12800" width="12.125" style="2" customWidth="1"/>
    <col min="12801" max="12801" width="10.75" style="2" customWidth="1"/>
    <col min="12802" max="12802" width="59" style="2" customWidth="1"/>
    <col min="12803" max="12803" width="22.5" style="2" customWidth="1"/>
    <col min="12804" max="13056" width="12.125" style="2" customWidth="1"/>
    <col min="13057" max="13057" width="10.75" style="2" customWidth="1"/>
    <col min="13058" max="13058" width="59" style="2" customWidth="1"/>
    <col min="13059" max="13059" width="22.5" style="2" customWidth="1"/>
    <col min="13060" max="13312" width="12.125" style="2" customWidth="1"/>
    <col min="13313" max="13313" width="10.75" style="2" customWidth="1"/>
    <col min="13314" max="13314" width="59" style="2" customWidth="1"/>
    <col min="13315" max="13315" width="22.5" style="2" customWidth="1"/>
    <col min="13316" max="13568" width="12.125" style="2" customWidth="1"/>
    <col min="13569" max="13569" width="10.75" style="2" customWidth="1"/>
    <col min="13570" max="13570" width="59" style="2" customWidth="1"/>
    <col min="13571" max="13571" width="22.5" style="2" customWidth="1"/>
    <col min="13572" max="13824" width="12.125" style="2" customWidth="1"/>
    <col min="13825" max="13825" width="10.75" style="2" customWidth="1"/>
    <col min="13826" max="13826" width="59" style="2" customWidth="1"/>
    <col min="13827" max="13827" width="22.5" style="2" customWidth="1"/>
    <col min="13828" max="14080" width="12.125" style="2" customWidth="1"/>
    <col min="14081" max="14081" width="10.75" style="2" customWidth="1"/>
    <col min="14082" max="14082" width="59" style="2" customWidth="1"/>
    <col min="14083" max="14083" width="22.5" style="2" customWidth="1"/>
    <col min="14084" max="14336" width="12.125" style="2" customWidth="1"/>
    <col min="14337" max="14337" width="10.75" style="2" customWidth="1"/>
    <col min="14338" max="14338" width="59" style="2" customWidth="1"/>
    <col min="14339" max="14339" width="22.5" style="2" customWidth="1"/>
    <col min="14340" max="14592" width="12.125" style="2" customWidth="1"/>
    <col min="14593" max="14593" width="10.75" style="2" customWidth="1"/>
    <col min="14594" max="14594" width="59" style="2" customWidth="1"/>
    <col min="14595" max="14595" width="22.5" style="2" customWidth="1"/>
    <col min="14596" max="14848" width="12.125" style="2" customWidth="1"/>
    <col min="14849" max="14849" width="10.75" style="2" customWidth="1"/>
    <col min="14850" max="14850" width="59" style="2" customWidth="1"/>
    <col min="14851" max="14851" width="22.5" style="2" customWidth="1"/>
    <col min="14852" max="15104" width="12.125" style="2" customWidth="1"/>
    <col min="15105" max="15105" width="10.75" style="2" customWidth="1"/>
    <col min="15106" max="15106" width="59" style="2" customWidth="1"/>
    <col min="15107" max="15107" width="22.5" style="2" customWidth="1"/>
    <col min="15108" max="15360" width="12.125" style="2" customWidth="1"/>
    <col min="15361" max="15361" width="10.75" style="2" customWidth="1"/>
    <col min="15362" max="15362" width="59" style="2" customWidth="1"/>
    <col min="15363" max="15363" width="22.5" style="2" customWidth="1"/>
    <col min="15364" max="15616" width="12.125" style="2" customWidth="1"/>
    <col min="15617" max="15617" width="10.75" style="2" customWidth="1"/>
    <col min="15618" max="15618" width="59" style="2" customWidth="1"/>
    <col min="15619" max="15619" width="22.5" style="2" customWidth="1"/>
    <col min="15620" max="15872" width="12.125" style="2" customWidth="1"/>
    <col min="15873" max="15873" width="10.75" style="2" customWidth="1"/>
    <col min="15874" max="15874" width="59" style="2" customWidth="1"/>
    <col min="15875" max="15875" width="22.5" style="2" customWidth="1"/>
    <col min="15876" max="16128" width="12.125" style="2" customWidth="1"/>
    <col min="16129" max="16129" width="10.75" style="2" customWidth="1"/>
    <col min="16130" max="16130" width="59" style="2" customWidth="1"/>
    <col min="16131" max="16131" width="22.5" style="2" customWidth="1"/>
    <col min="16132" max="16384" width="12.125" style="2" customWidth="1"/>
  </cols>
  <sheetData>
    <row r="1" spans="1:3" ht="40.5" customHeight="1" x14ac:dyDescent="0.15">
      <c r="A1" s="1" t="s">
        <v>77</v>
      </c>
      <c r="B1" s="1"/>
      <c r="C1" s="1"/>
    </row>
    <row r="2" spans="1:3" ht="17.100000000000001" customHeight="1" x14ac:dyDescent="0.15">
      <c r="A2" s="3"/>
      <c r="B2" s="3"/>
      <c r="C2" s="4" t="s">
        <v>0</v>
      </c>
    </row>
    <row r="3" spans="1:3" ht="17.100000000000001" customHeight="1" x14ac:dyDescent="0.15">
      <c r="A3" s="3"/>
      <c r="B3" s="3"/>
      <c r="C3" s="4" t="s">
        <v>1</v>
      </c>
    </row>
    <row r="4" spans="1:3" ht="17.100000000000001" customHeight="1" x14ac:dyDescent="0.15">
      <c r="A4" s="5" t="s">
        <v>2</v>
      </c>
      <c r="B4" s="5" t="s">
        <v>3</v>
      </c>
      <c r="C4" s="5" t="s">
        <v>4</v>
      </c>
    </row>
    <row r="5" spans="1:3" ht="17.25" customHeight="1" x14ac:dyDescent="0.15">
      <c r="A5" s="6"/>
      <c r="B5" s="5" t="s">
        <v>5</v>
      </c>
      <c r="C5" s="7">
        <f>SUM(C6,C57)</f>
        <v>212751</v>
      </c>
    </row>
    <row r="6" spans="1:3" ht="17.25" customHeight="1" x14ac:dyDescent="0.15">
      <c r="A6" s="8">
        <v>10301</v>
      </c>
      <c r="B6" s="9" t="s">
        <v>6</v>
      </c>
      <c r="C6" s="7">
        <f>SUM(C7,C10:C18,C24:C25,C28:C31,C34:C36,C39:C43,C46:C47,C55:C56)</f>
        <v>178347</v>
      </c>
    </row>
    <row r="7" spans="1:3" ht="17.25" customHeight="1" x14ac:dyDescent="0.15">
      <c r="A7" s="8">
        <v>1030102</v>
      </c>
      <c r="B7" s="9" t="s">
        <v>7</v>
      </c>
      <c r="C7" s="7">
        <f>SUM(C8:C9)</f>
        <v>0</v>
      </c>
    </row>
    <row r="8" spans="1:3" ht="17.25" customHeight="1" x14ac:dyDescent="0.15">
      <c r="A8" s="8">
        <v>103010201</v>
      </c>
      <c r="B8" s="10" t="s">
        <v>8</v>
      </c>
      <c r="C8" s="7">
        <v>0</v>
      </c>
    </row>
    <row r="9" spans="1:3" ht="17.25" customHeight="1" x14ac:dyDescent="0.15">
      <c r="A9" s="8">
        <v>103010202</v>
      </c>
      <c r="B9" s="10" t="s">
        <v>9</v>
      </c>
      <c r="C9" s="7">
        <v>0</v>
      </c>
    </row>
    <row r="10" spans="1:3" ht="17.25" customHeight="1" x14ac:dyDescent="0.15">
      <c r="A10" s="8">
        <v>1030106</v>
      </c>
      <c r="B10" s="9" t="s">
        <v>10</v>
      </c>
      <c r="C10" s="7">
        <v>0</v>
      </c>
    </row>
    <row r="11" spans="1:3" ht="17.25" customHeight="1" x14ac:dyDescent="0.15">
      <c r="A11" s="8">
        <v>1030110</v>
      </c>
      <c r="B11" s="9" t="s">
        <v>11</v>
      </c>
      <c r="C11" s="7">
        <v>0</v>
      </c>
    </row>
    <row r="12" spans="1:3" ht="17.25" customHeight="1" x14ac:dyDescent="0.15">
      <c r="A12" s="8">
        <v>1030112</v>
      </c>
      <c r="B12" s="9" t="s">
        <v>12</v>
      </c>
      <c r="C12" s="7">
        <v>0</v>
      </c>
    </row>
    <row r="13" spans="1:3" ht="17.25" customHeight="1" x14ac:dyDescent="0.15">
      <c r="A13" s="8">
        <v>1030115</v>
      </c>
      <c r="B13" s="9" t="s">
        <v>13</v>
      </c>
      <c r="C13" s="7">
        <v>0</v>
      </c>
    </row>
    <row r="14" spans="1:3" ht="17.25" customHeight="1" x14ac:dyDescent="0.15">
      <c r="A14" s="8">
        <v>1030121</v>
      </c>
      <c r="B14" s="9" t="s">
        <v>14</v>
      </c>
      <c r="C14" s="7">
        <v>0</v>
      </c>
    </row>
    <row r="15" spans="1:3" ht="17.25" customHeight="1" x14ac:dyDescent="0.15">
      <c r="A15" s="8">
        <v>1030129</v>
      </c>
      <c r="B15" s="9" t="s">
        <v>15</v>
      </c>
      <c r="C15" s="7">
        <v>0</v>
      </c>
    </row>
    <row r="16" spans="1:3" ht="17.25" customHeight="1" x14ac:dyDescent="0.15">
      <c r="A16" s="8">
        <v>1030146</v>
      </c>
      <c r="B16" s="9" t="s">
        <v>16</v>
      </c>
      <c r="C16" s="7">
        <v>0</v>
      </c>
    </row>
    <row r="17" spans="1:3" ht="17.25" customHeight="1" x14ac:dyDescent="0.15">
      <c r="A17" s="8">
        <v>1030147</v>
      </c>
      <c r="B17" s="9" t="s">
        <v>17</v>
      </c>
      <c r="C17" s="7">
        <v>0</v>
      </c>
    </row>
    <row r="18" spans="1:3" ht="17.25" customHeight="1" x14ac:dyDescent="0.15">
      <c r="A18" s="8">
        <v>1030148</v>
      </c>
      <c r="B18" s="9" t="s">
        <v>18</v>
      </c>
      <c r="C18" s="7">
        <f>SUM(C19:C23)</f>
        <v>172709</v>
      </c>
    </row>
    <row r="19" spans="1:3" ht="17.25" customHeight="1" x14ac:dyDescent="0.15">
      <c r="A19" s="8">
        <v>103014801</v>
      </c>
      <c r="B19" s="10" t="s">
        <v>19</v>
      </c>
      <c r="C19" s="7">
        <v>150257</v>
      </c>
    </row>
    <row r="20" spans="1:3" ht="17.25" customHeight="1" x14ac:dyDescent="0.15">
      <c r="A20" s="8">
        <v>103014802</v>
      </c>
      <c r="B20" s="10" t="s">
        <v>20</v>
      </c>
      <c r="C20" s="7">
        <v>0</v>
      </c>
    </row>
    <row r="21" spans="1:3" ht="17.25" customHeight="1" x14ac:dyDescent="0.15">
      <c r="A21" s="8">
        <v>103014803</v>
      </c>
      <c r="B21" s="10" t="s">
        <v>21</v>
      </c>
      <c r="C21" s="7">
        <v>24627</v>
      </c>
    </row>
    <row r="22" spans="1:3" ht="17.25" customHeight="1" x14ac:dyDescent="0.15">
      <c r="A22" s="8">
        <v>103014898</v>
      </c>
      <c r="B22" s="10" t="s">
        <v>22</v>
      </c>
      <c r="C22" s="7">
        <v>-2474</v>
      </c>
    </row>
    <row r="23" spans="1:3" ht="17.25" customHeight="1" x14ac:dyDescent="0.15">
      <c r="A23" s="8">
        <v>103014899</v>
      </c>
      <c r="B23" s="10" t="s">
        <v>23</v>
      </c>
      <c r="C23" s="7">
        <v>299</v>
      </c>
    </row>
    <row r="24" spans="1:3" ht="17.25" customHeight="1" x14ac:dyDescent="0.15">
      <c r="A24" s="8">
        <v>1030149</v>
      </c>
      <c r="B24" s="9" t="s">
        <v>24</v>
      </c>
      <c r="C24" s="7">
        <v>0</v>
      </c>
    </row>
    <row r="25" spans="1:3" ht="17.25" customHeight="1" x14ac:dyDescent="0.15">
      <c r="A25" s="8">
        <v>1030150</v>
      </c>
      <c r="B25" s="9" t="s">
        <v>25</v>
      </c>
      <c r="C25" s="7">
        <f>SUM(C26:C27)</f>
        <v>0</v>
      </c>
    </row>
    <row r="26" spans="1:3" ht="17.25" customHeight="1" x14ac:dyDescent="0.15">
      <c r="A26" s="8">
        <v>103015001</v>
      </c>
      <c r="B26" s="10" t="s">
        <v>26</v>
      </c>
      <c r="C26" s="7">
        <v>0</v>
      </c>
    </row>
    <row r="27" spans="1:3" ht="17.25" customHeight="1" x14ac:dyDescent="0.15">
      <c r="A27" s="8">
        <v>103015002</v>
      </c>
      <c r="B27" s="10" t="s">
        <v>27</v>
      </c>
      <c r="C27" s="7">
        <v>0</v>
      </c>
    </row>
    <row r="28" spans="1:3" ht="17.25" customHeight="1" x14ac:dyDescent="0.15">
      <c r="A28" s="8">
        <v>1030152</v>
      </c>
      <c r="B28" s="9" t="s">
        <v>28</v>
      </c>
      <c r="C28" s="7">
        <v>0</v>
      </c>
    </row>
    <row r="29" spans="1:3" ht="17.25" customHeight="1" x14ac:dyDescent="0.15">
      <c r="A29" s="8">
        <v>1030153</v>
      </c>
      <c r="B29" s="9" t="s">
        <v>29</v>
      </c>
      <c r="C29" s="7">
        <v>0</v>
      </c>
    </row>
    <row r="30" spans="1:3" ht="17.25" customHeight="1" x14ac:dyDescent="0.15">
      <c r="A30" s="8">
        <v>1030154</v>
      </c>
      <c r="B30" s="9" t="s">
        <v>30</v>
      </c>
      <c r="C30" s="7">
        <v>0</v>
      </c>
    </row>
    <row r="31" spans="1:3" ht="17.25" customHeight="1" x14ac:dyDescent="0.15">
      <c r="A31" s="8">
        <v>1030155</v>
      </c>
      <c r="B31" s="9" t="s">
        <v>31</v>
      </c>
      <c r="C31" s="7">
        <f>SUM(C32:C33)</f>
        <v>0</v>
      </c>
    </row>
    <row r="32" spans="1:3" ht="17.25" customHeight="1" x14ac:dyDescent="0.15">
      <c r="A32" s="8">
        <v>103015501</v>
      </c>
      <c r="B32" s="10" t="s">
        <v>32</v>
      </c>
      <c r="C32" s="7">
        <v>0</v>
      </c>
    </row>
    <row r="33" spans="1:3" ht="17.25" customHeight="1" x14ac:dyDescent="0.15">
      <c r="A33" s="8">
        <v>103015502</v>
      </c>
      <c r="B33" s="10" t="s">
        <v>33</v>
      </c>
      <c r="C33" s="7">
        <v>0</v>
      </c>
    </row>
    <row r="34" spans="1:3" ht="17.25" customHeight="1" x14ac:dyDescent="0.15">
      <c r="A34" s="8">
        <v>1030156</v>
      </c>
      <c r="B34" s="9" t="s">
        <v>34</v>
      </c>
      <c r="C34" s="7">
        <v>4440</v>
      </c>
    </row>
    <row r="35" spans="1:3" ht="17.25" customHeight="1" x14ac:dyDescent="0.15">
      <c r="A35" s="8">
        <v>1030157</v>
      </c>
      <c r="B35" s="9" t="s">
        <v>35</v>
      </c>
      <c r="C35" s="7">
        <v>0</v>
      </c>
    </row>
    <row r="36" spans="1:3" ht="17.25" customHeight="1" x14ac:dyDescent="0.15">
      <c r="A36" s="8">
        <v>1030158</v>
      </c>
      <c r="B36" s="9" t="s">
        <v>36</v>
      </c>
      <c r="C36" s="7">
        <f>SUM(C37:C38)</f>
        <v>0</v>
      </c>
    </row>
    <row r="37" spans="1:3" ht="17.25" customHeight="1" x14ac:dyDescent="0.15">
      <c r="A37" s="8">
        <v>103015801</v>
      </c>
      <c r="B37" s="10" t="s">
        <v>37</v>
      </c>
      <c r="C37" s="7">
        <v>0</v>
      </c>
    </row>
    <row r="38" spans="1:3" ht="17.25" customHeight="1" x14ac:dyDescent="0.15">
      <c r="A38" s="8">
        <v>103015803</v>
      </c>
      <c r="B38" s="10" t="s">
        <v>38</v>
      </c>
      <c r="C38" s="7">
        <v>0</v>
      </c>
    </row>
    <row r="39" spans="1:3" ht="17.25" customHeight="1" x14ac:dyDescent="0.15">
      <c r="A39" s="8">
        <v>1030159</v>
      </c>
      <c r="B39" s="9" t="s">
        <v>39</v>
      </c>
      <c r="C39" s="7">
        <v>0</v>
      </c>
    </row>
    <row r="40" spans="1:3" ht="17.25" customHeight="1" x14ac:dyDescent="0.15">
      <c r="A40" s="8">
        <v>1030166</v>
      </c>
      <c r="B40" s="9" t="s">
        <v>40</v>
      </c>
      <c r="C40" s="7">
        <v>0</v>
      </c>
    </row>
    <row r="41" spans="1:3" ht="17.25" customHeight="1" x14ac:dyDescent="0.15">
      <c r="A41" s="8">
        <v>1030168</v>
      </c>
      <c r="B41" s="9" t="s">
        <v>41</v>
      </c>
      <c r="C41" s="7">
        <v>0</v>
      </c>
    </row>
    <row r="42" spans="1:3" ht="17.25" customHeight="1" x14ac:dyDescent="0.15">
      <c r="A42" s="8">
        <v>1030171</v>
      </c>
      <c r="B42" s="9" t="s">
        <v>42</v>
      </c>
      <c r="C42" s="7">
        <v>0</v>
      </c>
    </row>
    <row r="43" spans="1:3" ht="17.25" customHeight="1" x14ac:dyDescent="0.15">
      <c r="A43" s="8">
        <v>1030175</v>
      </c>
      <c r="B43" s="9" t="s">
        <v>43</v>
      </c>
      <c r="C43" s="7">
        <f>SUM(C44:C45)</f>
        <v>0</v>
      </c>
    </row>
    <row r="44" spans="1:3" ht="17.25" customHeight="1" x14ac:dyDescent="0.15">
      <c r="A44" s="8">
        <v>103017501</v>
      </c>
      <c r="B44" s="10" t="s">
        <v>44</v>
      </c>
      <c r="C44" s="7">
        <v>0</v>
      </c>
    </row>
    <row r="45" spans="1:3" ht="17.25" customHeight="1" x14ac:dyDescent="0.15">
      <c r="A45" s="8">
        <v>103017502</v>
      </c>
      <c r="B45" s="10" t="s">
        <v>45</v>
      </c>
      <c r="C45" s="7">
        <v>0</v>
      </c>
    </row>
    <row r="46" spans="1:3" ht="17.25" customHeight="1" x14ac:dyDescent="0.15">
      <c r="A46" s="8">
        <v>1030178</v>
      </c>
      <c r="B46" s="9" t="s">
        <v>46</v>
      </c>
      <c r="C46" s="7">
        <v>252</v>
      </c>
    </row>
    <row r="47" spans="1:3" ht="17.25" customHeight="1" x14ac:dyDescent="0.15">
      <c r="A47" s="8">
        <v>1030180</v>
      </c>
      <c r="B47" s="9" t="s">
        <v>47</v>
      </c>
      <c r="C47" s="7">
        <f>SUM(C48:C54)</f>
        <v>0</v>
      </c>
    </row>
    <row r="48" spans="1:3" ht="17.25" customHeight="1" x14ac:dyDescent="0.15">
      <c r="A48" s="8">
        <v>103018001</v>
      </c>
      <c r="B48" s="10" t="s">
        <v>48</v>
      </c>
      <c r="C48" s="7">
        <v>0</v>
      </c>
    </row>
    <row r="49" spans="1:3" ht="17.25" customHeight="1" x14ac:dyDescent="0.15">
      <c r="A49" s="8">
        <v>103018002</v>
      </c>
      <c r="B49" s="10" t="s">
        <v>49</v>
      </c>
      <c r="C49" s="7">
        <v>0</v>
      </c>
    </row>
    <row r="50" spans="1:3" ht="17.25" customHeight="1" x14ac:dyDescent="0.15">
      <c r="A50" s="8">
        <v>103018003</v>
      </c>
      <c r="B50" s="10" t="s">
        <v>50</v>
      </c>
      <c r="C50" s="7">
        <v>0</v>
      </c>
    </row>
    <row r="51" spans="1:3" ht="17.25" customHeight="1" x14ac:dyDescent="0.15">
      <c r="A51" s="8">
        <v>103018004</v>
      </c>
      <c r="B51" s="10" t="s">
        <v>51</v>
      </c>
      <c r="C51" s="7">
        <v>0</v>
      </c>
    </row>
    <row r="52" spans="1:3" ht="17.25" customHeight="1" x14ac:dyDescent="0.15">
      <c r="A52" s="8">
        <v>103018005</v>
      </c>
      <c r="B52" s="10" t="s">
        <v>52</v>
      </c>
      <c r="C52" s="7">
        <v>0</v>
      </c>
    </row>
    <row r="53" spans="1:3" ht="17.25" customHeight="1" x14ac:dyDescent="0.15">
      <c r="A53" s="8">
        <v>103018006</v>
      </c>
      <c r="B53" s="10" t="s">
        <v>53</v>
      </c>
      <c r="C53" s="7">
        <v>0</v>
      </c>
    </row>
    <row r="54" spans="1:3" ht="17.25" customHeight="1" x14ac:dyDescent="0.15">
      <c r="A54" s="8">
        <v>103018007</v>
      </c>
      <c r="B54" s="10" t="s">
        <v>54</v>
      </c>
      <c r="C54" s="11">
        <v>0</v>
      </c>
    </row>
    <row r="55" spans="1:3" ht="15.6" customHeight="1" x14ac:dyDescent="0.15">
      <c r="A55" s="8">
        <v>1030181</v>
      </c>
      <c r="B55" s="12" t="s">
        <v>55</v>
      </c>
      <c r="C55" s="7">
        <v>0</v>
      </c>
    </row>
    <row r="56" spans="1:3" ht="17.25" customHeight="1" x14ac:dyDescent="0.15">
      <c r="A56" s="8">
        <v>1030199</v>
      </c>
      <c r="B56" s="9" t="s">
        <v>56</v>
      </c>
      <c r="C56" s="13">
        <v>946</v>
      </c>
    </row>
    <row r="57" spans="1:3" ht="17.25" customHeight="1" x14ac:dyDescent="0.15">
      <c r="A57" s="8">
        <v>10310</v>
      </c>
      <c r="B57" s="9" t="s">
        <v>57</v>
      </c>
      <c r="C57" s="7">
        <f>SUM(C58:C61,C65:C70,C73:C74)</f>
        <v>34404</v>
      </c>
    </row>
    <row r="58" spans="1:3" ht="17.25" customHeight="1" x14ac:dyDescent="0.15">
      <c r="A58" s="8">
        <v>1031003</v>
      </c>
      <c r="B58" s="9" t="s">
        <v>58</v>
      </c>
      <c r="C58" s="7">
        <v>0</v>
      </c>
    </row>
    <row r="59" spans="1:3" ht="17.25" customHeight="1" x14ac:dyDescent="0.15">
      <c r="A59" s="8">
        <v>1031004</v>
      </c>
      <c r="B59" s="9" t="s">
        <v>59</v>
      </c>
      <c r="C59" s="7">
        <v>0</v>
      </c>
    </row>
    <row r="60" spans="1:3" ht="17.25" customHeight="1" x14ac:dyDescent="0.15">
      <c r="A60" s="8">
        <v>1031005</v>
      </c>
      <c r="B60" s="9" t="s">
        <v>60</v>
      </c>
      <c r="C60" s="7">
        <v>0</v>
      </c>
    </row>
    <row r="61" spans="1:3" ht="17.25" customHeight="1" x14ac:dyDescent="0.15">
      <c r="A61" s="8">
        <v>1031006</v>
      </c>
      <c r="B61" s="9" t="s">
        <v>61</v>
      </c>
      <c r="C61" s="7">
        <f>SUM(C62:C64)</f>
        <v>23349</v>
      </c>
    </row>
    <row r="62" spans="1:3" ht="17.25" customHeight="1" x14ac:dyDescent="0.15">
      <c r="A62" s="8">
        <v>103100601</v>
      </c>
      <c r="B62" s="10" t="s">
        <v>62</v>
      </c>
      <c r="C62" s="7">
        <v>1292</v>
      </c>
    </row>
    <row r="63" spans="1:3" ht="17.25" customHeight="1" x14ac:dyDescent="0.15">
      <c r="A63" s="8">
        <v>103100602</v>
      </c>
      <c r="B63" s="10" t="s">
        <v>63</v>
      </c>
      <c r="C63" s="7">
        <v>9091</v>
      </c>
    </row>
    <row r="64" spans="1:3" ht="17.25" customHeight="1" x14ac:dyDescent="0.15">
      <c r="A64" s="8">
        <v>103100699</v>
      </c>
      <c r="B64" s="10" t="s">
        <v>64</v>
      </c>
      <c r="C64" s="7">
        <v>12966</v>
      </c>
    </row>
    <row r="65" spans="1:3" ht="17.25" customHeight="1" x14ac:dyDescent="0.15">
      <c r="A65" s="8">
        <v>1031008</v>
      </c>
      <c r="B65" s="9" t="s">
        <v>65</v>
      </c>
      <c r="C65" s="7">
        <v>0</v>
      </c>
    </row>
    <row r="66" spans="1:3" ht="17.25" customHeight="1" x14ac:dyDescent="0.15">
      <c r="A66" s="8">
        <v>1031009</v>
      </c>
      <c r="B66" s="9" t="s">
        <v>66</v>
      </c>
      <c r="C66" s="7">
        <v>0</v>
      </c>
    </row>
    <row r="67" spans="1:3" ht="17.25" customHeight="1" x14ac:dyDescent="0.15">
      <c r="A67" s="8">
        <v>1031010</v>
      </c>
      <c r="B67" s="9" t="s">
        <v>67</v>
      </c>
      <c r="C67" s="7">
        <v>0</v>
      </c>
    </row>
    <row r="68" spans="1:3" ht="17.25" customHeight="1" x14ac:dyDescent="0.15">
      <c r="A68" s="8">
        <v>1031011</v>
      </c>
      <c r="B68" s="9" t="s">
        <v>68</v>
      </c>
      <c r="C68" s="7">
        <v>0</v>
      </c>
    </row>
    <row r="69" spans="1:3" ht="17.25" customHeight="1" x14ac:dyDescent="0.15">
      <c r="A69" s="8">
        <v>1031012</v>
      </c>
      <c r="B69" s="9" t="s">
        <v>69</v>
      </c>
      <c r="C69" s="7">
        <v>0</v>
      </c>
    </row>
    <row r="70" spans="1:3" ht="17.25" customHeight="1" x14ac:dyDescent="0.15">
      <c r="A70" s="8">
        <v>1031013</v>
      </c>
      <c r="B70" s="9" t="s">
        <v>70</v>
      </c>
      <c r="C70" s="7">
        <f>SUM(C71:C72)</f>
        <v>0</v>
      </c>
    </row>
    <row r="71" spans="1:3" ht="17.25" customHeight="1" x14ac:dyDescent="0.15">
      <c r="A71" s="8">
        <v>103101301</v>
      </c>
      <c r="B71" s="10" t="s">
        <v>71</v>
      </c>
      <c r="C71" s="7">
        <v>0</v>
      </c>
    </row>
    <row r="72" spans="1:3" ht="17.25" customHeight="1" x14ac:dyDescent="0.15">
      <c r="A72" s="8">
        <v>103101399</v>
      </c>
      <c r="B72" s="10" t="s">
        <v>72</v>
      </c>
      <c r="C72" s="7">
        <v>0</v>
      </c>
    </row>
    <row r="73" spans="1:3" ht="17.25" customHeight="1" x14ac:dyDescent="0.15">
      <c r="A73" s="8">
        <v>1031014</v>
      </c>
      <c r="B73" s="9" t="s">
        <v>73</v>
      </c>
      <c r="C73" s="7">
        <v>0</v>
      </c>
    </row>
    <row r="74" spans="1:3" ht="17.25" customHeight="1" x14ac:dyDescent="0.15">
      <c r="A74" s="8">
        <v>1031099</v>
      </c>
      <c r="B74" s="9" t="s">
        <v>74</v>
      </c>
      <c r="C74" s="7">
        <f>SUM(C75:C76)</f>
        <v>11055</v>
      </c>
    </row>
    <row r="75" spans="1:3" ht="17.25" customHeight="1" x14ac:dyDescent="0.15">
      <c r="A75" s="8">
        <v>103109998</v>
      </c>
      <c r="B75" s="10" t="s">
        <v>75</v>
      </c>
      <c r="C75" s="7">
        <v>11055</v>
      </c>
    </row>
    <row r="76" spans="1:3" ht="17.25" customHeight="1" x14ac:dyDescent="0.15">
      <c r="A76" s="8">
        <v>103109999</v>
      </c>
      <c r="B76" s="10" t="s">
        <v>76</v>
      </c>
      <c r="C76" s="7">
        <v>0</v>
      </c>
    </row>
  </sheetData>
  <mergeCells count="1">
    <mergeCell ref="A1:C1"/>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6"/>
  <sheetViews>
    <sheetView topLeftCell="A211" workbookViewId="0">
      <selection activeCell="C11" sqref="C11"/>
    </sheetView>
  </sheetViews>
  <sheetFormatPr defaultColWidth="12.125" defaultRowHeight="13.5" x14ac:dyDescent="0.15"/>
  <cols>
    <col min="1" max="1" width="9.5" style="2" customWidth="1"/>
    <col min="2" max="2" width="59" style="2" customWidth="1"/>
    <col min="3" max="3" width="22.5" style="2" customWidth="1"/>
    <col min="4" max="256" width="12.125" style="2" customWidth="1"/>
    <col min="257" max="257" width="9.5" style="2" customWidth="1"/>
    <col min="258" max="258" width="59" style="2" customWidth="1"/>
    <col min="259" max="259" width="22.5" style="2" customWidth="1"/>
    <col min="260" max="512" width="12.125" style="2" customWidth="1"/>
    <col min="513" max="513" width="9.5" style="2" customWidth="1"/>
    <col min="514" max="514" width="59" style="2" customWidth="1"/>
    <col min="515" max="515" width="22.5" style="2" customWidth="1"/>
    <col min="516" max="768" width="12.125" style="2" customWidth="1"/>
    <col min="769" max="769" width="9.5" style="2" customWidth="1"/>
    <col min="770" max="770" width="59" style="2" customWidth="1"/>
    <col min="771" max="771" width="22.5" style="2" customWidth="1"/>
    <col min="772" max="1024" width="12.125" style="2" customWidth="1"/>
    <col min="1025" max="1025" width="9.5" style="2" customWidth="1"/>
    <col min="1026" max="1026" width="59" style="2" customWidth="1"/>
    <col min="1027" max="1027" width="22.5" style="2" customWidth="1"/>
    <col min="1028" max="1280" width="12.125" style="2" customWidth="1"/>
    <col min="1281" max="1281" width="9.5" style="2" customWidth="1"/>
    <col min="1282" max="1282" width="59" style="2" customWidth="1"/>
    <col min="1283" max="1283" width="22.5" style="2" customWidth="1"/>
    <col min="1284" max="1536" width="12.125" style="2" customWidth="1"/>
    <col min="1537" max="1537" width="9.5" style="2" customWidth="1"/>
    <col min="1538" max="1538" width="59" style="2" customWidth="1"/>
    <col min="1539" max="1539" width="22.5" style="2" customWidth="1"/>
    <col min="1540" max="1792" width="12.125" style="2" customWidth="1"/>
    <col min="1793" max="1793" width="9.5" style="2" customWidth="1"/>
    <col min="1794" max="1794" width="59" style="2" customWidth="1"/>
    <col min="1795" max="1795" width="22.5" style="2" customWidth="1"/>
    <col min="1796" max="2048" width="12.125" style="2" customWidth="1"/>
    <col min="2049" max="2049" width="9.5" style="2" customWidth="1"/>
    <col min="2050" max="2050" width="59" style="2" customWidth="1"/>
    <col min="2051" max="2051" width="22.5" style="2" customWidth="1"/>
    <col min="2052" max="2304" width="12.125" style="2" customWidth="1"/>
    <col min="2305" max="2305" width="9.5" style="2" customWidth="1"/>
    <col min="2306" max="2306" width="59" style="2" customWidth="1"/>
    <col min="2307" max="2307" width="22.5" style="2" customWidth="1"/>
    <col min="2308" max="2560" width="12.125" style="2" customWidth="1"/>
    <col min="2561" max="2561" width="9.5" style="2" customWidth="1"/>
    <col min="2562" max="2562" width="59" style="2" customWidth="1"/>
    <col min="2563" max="2563" width="22.5" style="2" customWidth="1"/>
    <col min="2564" max="2816" width="12.125" style="2" customWidth="1"/>
    <col min="2817" max="2817" width="9.5" style="2" customWidth="1"/>
    <col min="2818" max="2818" width="59" style="2" customWidth="1"/>
    <col min="2819" max="2819" width="22.5" style="2" customWidth="1"/>
    <col min="2820" max="3072" width="12.125" style="2" customWidth="1"/>
    <col min="3073" max="3073" width="9.5" style="2" customWidth="1"/>
    <col min="3074" max="3074" width="59" style="2" customWidth="1"/>
    <col min="3075" max="3075" width="22.5" style="2" customWidth="1"/>
    <col min="3076" max="3328" width="12.125" style="2" customWidth="1"/>
    <col min="3329" max="3329" width="9.5" style="2" customWidth="1"/>
    <col min="3330" max="3330" width="59" style="2" customWidth="1"/>
    <col min="3331" max="3331" width="22.5" style="2" customWidth="1"/>
    <col min="3332" max="3584" width="12.125" style="2" customWidth="1"/>
    <col min="3585" max="3585" width="9.5" style="2" customWidth="1"/>
    <col min="3586" max="3586" width="59" style="2" customWidth="1"/>
    <col min="3587" max="3587" width="22.5" style="2" customWidth="1"/>
    <col min="3588" max="3840" width="12.125" style="2" customWidth="1"/>
    <col min="3841" max="3841" width="9.5" style="2" customWidth="1"/>
    <col min="3842" max="3842" width="59" style="2" customWidth="1"/>
    <col min="3843" max="3843" width="22.5" style="2" customWidth="1"/>
    <col min="3844" max="4096" width="12.125" style="2" customWidth="1"/>
    <col min="4097" max="4097" width="9.5" style="2" customWidth="1"/>
    <col min="4098" max="4098" width="59" style="2" customWidth="1"/>
    <col min="4099" max="4099" width="22.5" style="2" customWidth="1"/>
    <col min="4100" max="4352" width="12.125" style="2" customWidth="1"/>
    <col min="4353" max="4353" width="9.5" style="2" customWidth="1"/>
    <col min="4354" max="4354" width="59" style="2" customWidth="1"/>
    <col min="4355" max="4355" width="22.5" style="2" customWidth="1"/>
    <col min="4356" max="4608" width="12.125" style="2" customWidth="1"/>
    <col min="4609" max="4609" width="9.5" style="2" customWidth="1"/>
    <col min="4610" max="4610" width="59" style="2" customWidth="1"/>
    <col min="4611" max="4611" width="22.5" style="2" customWidth="1"/>
    <col min="4612" max="4864" width="12.125" style="2" customWidth="1"/>
    <col min="4865" max="4865" width="9.5" style="2" customWidth="1"/>
    <col min="4866" max="4866" width="59" style="2" customWidth="1"/>
    <col min="4867" max="4867" width="22.5" style="2" customWidth="1"/>
    <col min="4868" max="5120" width="12.125" style="2" customWidth="1"/>
    <col min="5121" max="5121" width="9.5" style="2" customWidth="1"/>
    <col min="5122" max="5122" width="59" style="2" customWidth="1"/>
    <col min="5123" max="5123" width="22.5" style="2" customWidth="1"/>
    <col min="5124" max="5376" width="12.125" style="2" customWidth="1"/>
    <col min="5377" max="5377" width="9.5" style="2" customWidth="1"/>
    <col min="5378" max="5378" width="59" style="2" customWidth="1"/>
    <col min="5379" max="5379" width="22.5" style="2" customWidth="1"/>
    <col min="5380" max="5632" width="12.125" style="2" customWidth="1"/>
    <col min="5633" max="5633" width="9.5" style="2" customWidth="1"/>
    <col min="5634" max="5634" width="59" style="2" customWidth="1"/>
    <col min="5635" max="5635" width="22.5" style="2" customWidth="1"/>
    <col min="5636" max="5888" width="12.125" style="2" customWidth="1"/>
    <col min="5889" max="5889" width="9.5" style="2" customWidth="1"/>
    <col min="5890" max="5890" width="59" style="2" customWidth="1"/>
    <col min="5891" max="5891" width="22.5" style="2" customWidth="1"/>
    <col min="5892" max="6144" width="12.125" style="2" customWidth="1"/>
    <col min="6145" max="6145" width="9.5" style="2" customWidth="1"/>
    <col min="6146" max="6146" width="59" style="2" customWidth="1"/>
    <col min="6147" max="6147" width="22.5" style="2" customWidth="1"/>
    <col min="6148" max="6400" width="12.125" style="2" customWidth="1"/>
    <col min="6401" max="6401" width="9.5" style="2" customWidth="1"/>
    <col min="6402" max="6402" width="59" style="2" customWidth="1"/>
    <col min="6403" max="6403" width="22.5" style="2" customWidth="1"/>
    <col min="6404" max="6656" width="12.125" style="2" customWidth="1"/>
    <col min="6657" max="6657" width="9.5" style="2" customWidth="1"/>
    <col min="6658" max="6658" width="59" style="2" customWidth="1"/>
    <col min="6659" max="6659" width="22.5" style="2" customWidth="1"/>
    <col min="6660" max="6912" width="12.125" style="2" customWidth="1"/>
    <col min="6913" max="6913" width="9.5" style="2" customWidth="1"/>
    <col min="6914" max="6914" width="59" style="2" customWidth="1"/>
    <col min="6915" max="6915" width="22.5" style="2" customWidth="1"/>
    <col min="6916" max="7168" width="12.125" style="2" customWidth="1"/>
    <col min="7169" max="7169" width="9.5" style="2" customWidth="1"/>
    <col min="7170" max="7170" width="59" style="2" customWidth="1"/>
    <col min="7171" max="7171" width="22.5" style="2" customWidth="1"/>
    <col min="7172" max="7424" width="12.125" style="2" customWidth="1"/>
    <col min="7425" max="7425" width="9.5" style="2" customWidth="1"/>
    <col min="7426" max="7426" width="59" style="2" customWidth="1"/>
    <col min="7427" max="7427" width="22.5" style="2" customWidth="1"/>
    <col min="7428" max="7680" width="12.125" style="2" customWidth="1"/>
    <col min="7681" max="7681" width="9.5" style="2" customWidth="1"/>
    <col min="7682" max="7682" width="59" style="2" customWidth="1"/>
    <col min="7683" max="7683" width="22.5" style="2" customWidth="1"/>
    <col min="7684" max="7936" width="12.125" style="2" customWidth="1"/>
    <col min="7937" max="7937" width="9.5" style="2" customWidth="1"/>
    <col min="7938" max="7938" width="59" style="2" customWidth="1"/>
    <col min="7939" max="7939" width="22.5" style="2" customWidth="1"/>
    <col min="7940" max="8192" width="12.125" style="2" customWidth="1"/>
    <col min="8193" max="8193" width="9.5" style="2" customWidth="1"/>
    <col min="8194" max="8194" width="59" style="2" customWidth="1"/>
    <col min="8195" max="8195" width="22.5" style="2" customWidth="1"/>
    <col min="8196" max="8448" width="12.125" style="2" customWidth="1"/>
    <col min="8449" max="8449" width="9.5" style="2" customWidth="1"/>
    <col min="8450" max="8450" width="59" style="2" customWidth="1"/>
    <col min="8451" max="8451" width="22.5" style="2" customWidth="1"/>
    <col min="8452" max="8704" width="12.125" style="2" customWidth="1"/>
    <col min="8705" max="8705" width="9.5" style="2" customWidth="1"/>
    <col min="8706" max="8706" width="59" style="2" customWidth="1"/>
    <col min="8707" max="8707" width="22.5" style="2" customWidth="1"/>
    <col min="8708" max="8960" width="12.125" style="2" customWidth="1"/>
    <col min="8961" max="8961" width="9.5" style="2" customWidth="1"/>
    <col min="8962" max="8962" width="59" style="2" customWidth="1"/>
    <col min="8963" max="8963" width="22.5" style="2" customWidth="1"/>
    <col min="8964" max="9216" width="12.125" style="2" customWidth="1"/>
    <col min="9217" max="9217" width="9.5" style="2" customWidth="1"/>
    <col min="9218" max="9218" width="59" style="2" customWidth="1"/>
    <col min="9219" max="9219" width="22.5" style="2" customWidth="1"/>
    <col min="9220" max="9472" width="12.125" style="2" customWidth="1"/>
    <col min="9473" max="9473" width="9.5" style="2" customWidth="1"/>
    <col min="9474" max="9474" width="59" style="2" customWidth="1"/>
    <col min="9475" max="9475" width="22.5" style="2" customWidth="1"/>
    <col min="9476" max="9728" width="12.125" style="2" customWidth="1"/>
    <col min="9729" max="9729" width="9.5" style="2" customWidth="1"/>
    <col min="9730" max="9730" width="59" style="2" customWidth="1"/>
    <col min="9731" max="9731" width="22.5" style="2" customWidth="1"/>
    <col min="9732" max="9984" width="12.125" style="2" customWidth="1"/>
    <col min="9985" max="9985" width="9.5" style="2" customWidth="1"/>
    <col min="9986" max="9986" width="59" style="2" customWidth="1"/>
    <col min="9987" max="9987" width="22.5" style="2" customWidth="1"/>
    <col min="9988" max="10240" width="12.125" style="2" customWidth="1"/>
    <col min="10241" max="10241" width="9.5" style="2" customWidth="1"/>
    <col min="10242" max="10242" width="59" style="2" customWidth="1"/>
    <col min="10243" max="10243" width="22.5" style="2" customWidth="1"/>
    <col min="10244" max="10496" width="12.125" style="2" customWidth="1"/>
    <col min="10497" max="10497" width="9.5" style="2" customWidth="1"/>
    <col min="10498" max="10498" width="59" style="2" customWidth="1"/>
    <col min="10499" max="10499" width="22.5" style="2" customWidth="1"/>
    <col min="10500" max="10752" width="12.125" style="2" customWidth="1"/>
    <col min="10753" max="10753" width="9.5" style="2" customWidth="1"/>
    <col min="10754" max="10754" width="59" style="2" customWidth="1"/>
    <col min="10755" max="10755" width="22.5" style="2" customWidth="1"/>
    <col min="10756" max="11008" width="12.125" style="2" customWidth="1"/>
    <col min="11009" max="11009" width="9.5" style="2" customWidth="1"/>
    <col min="11010" max="11010" width="59" style="2" customWidth="1"/>
    <col min="11011" max="11011" width="22.5" style="2" customWidth="1"/>
    <col min="11012" max="11264" width="12.125" style="2" customWidth="1"/>
    <col min="11265" max="11265" width="9.5" style="2" customWidth="1"/>
    <col min="11266" max="11266" width="59" style="2" customWidth="1"/>
    <col min="11267" max="11267" width="22.5" style="2" customWidth="1"/>
    <col min="11268" max="11520" width="12.125" style="2" customWidth="1"/>
    <col min="11521" max="11521" width="9.5" style="2" customWidth="1"/>
    <col min="11522" max="11522" width="59" style="2" customWidth="1"/>
    <col min="11523" max="11523" width="22.5" style="2" customWidth="1"/>
    <col min="11524" max="11776" width="12.125" style="2" customWidth="1"/>
    <col min="11777" max="11777" width="9.5" style="2" customWidth="1"/>
    <col min="11778" max="11778" width="59" style="2" customWidth="1"/>
    <col min="11779" max="11779" width="22.5" style="2" customWidth="1"/>
    <col min="11780" max="12032" width="12.125" style="2" customWidth="1"/>
    <col min="12033" max="12033" width="9.5" style="2" customWidth="1"/>
    <col min="12034" max="12034" width="59" style="2" customWidth="1"/>
    <col min="12035" max="12035" width="22.5" style="2" customWidth="1"/>
    <col min="12036" max="12288" width="12.125" style="2" customWidth="1"/>
    <col min="12289" max="12289" width="9.5" style="2" customWidth="1"/>
    <col min="12290" max="12290" width="59" style="2" customWidth="1"/>
    <col min="12291" max="12291" width="22.5" style="2" customWidth="1"/>
    <col min="12292" max="12544" width="12.125" style="2" customWidth="1"/>
    <col min="12545" max="12545" width="9.5" style="2" customWidth="1"/>
    <col min="12546" max="12546" width="59" style="2" customWidth="1"/>
    <col min="12547" max="12547" width="22.5" style="2" customWidth="1"/>
    <col min="12548" max="12800" width="12.125" style="2" customWidth="1"/>
    <col min="12801" max="12801" width="9.5" style="2" customWidth="1"/>
    <col min="12802" max="12802" width="59" style="2" customWidth="1"/>
    <col min="12803" max="12803" width="22.5" style="2" customWidth="1"/>
    <col min="12804" max="13056" width="12.125" style="2" customWidth="1"/>
    <col min="13057" max="13057" width="9.5" style="2" customWidth="1"/>
    <col min="13058" max="13058" width="59" style="2" customWidth="1"/>
    <col min="13059" max="13059" width="22.5" style="2" customWidth="1"/>
    <col min="13060" max="13312" width="12.125" style="2" customWidth="1"/>
    <col min="13313" max="13313" width="9.5" style="2" customWidth="1"/>
    <col min="13314" max="13314" width="59" style="2" customWidth="1"/>
    <col min="13315" max="13315" width="22.5" style="2" customWidth="1"/>
    <col min="13316" max="13568" width="12.125" style="2" customWidth="1"/>
    <col min="13569" max="13569" width="9.5" style="2" customWidth="1"/>
    <col min="13570" max="13570" width="59" style="2" customWidth="1"/>
    <col min="13571" max="13571" width="22.5" style="2" customWidth="1"/>
    <col min="13572" max="13824" width="12.125" style="2" customWidth="1"/>
    <col min="13825" max="13825" width="9.5" style="2" customWidth="1"/>
    <col min="13826" max="13826" width="59" style="2" customWidth="1"/>
    <col min="13827" max="13827" width="22.5" style="2" customWidth="1"/>
    <col min="13828" max="14080" width="12.125" style="2" customWidth="1"/>
    <col min="14081" max="14081" width="9.5" style="2" customWidth="1"/>
    <col min="14082" max="14082" width="59" style="2" customWidth="1"/>
    <col min="14083" max="14083" width="22.5" style="2" customWidth="1"/>
    <col min="14084" max="14336" width="12.125" style="2" customWidth="1"/>
    <col min="14337" max="14337" width="9.5" style="2" customWidth="1"/>
    <col min="14338" max="14338" width="59" style="2" customWidth="1"/>
    <col min="14339" max="14339" width="22.5" style="2" customWidth="1"/>
    <col min="14340" max="14592" width="12.125" style="2" customWidth="1"/>
    <col min="14593" max="14593" width="9.5" style="2" customWidth="1"/>
    <col min="14594" max="14594" width="59" style="2" customWidth="1"/>
    <col min="14595" max="14595" width="22.5" style="2" customWidth="1"/>
    <col min="14596" max="14848" width="12.125" style="2" customWidth="1"/>
    <col min="14849" max="14849" width="9.5" style="2" customWidth="1"/>
    <col min="14850" max="14850" width="59" style="2" customWidth="1"/>
    <col min="14851" max="14851" width="22.5" style="2" customWidth="1"/>
    <col min="14852" max="15104" width="12.125" style="2" customWidth="1"/>
    <col min="15105" max="15105" width="9.5" style="2" customWidth="1"/>
    <col min="15106" max="15106" width="59" style="2" customWidth="1"/>
    <col min="15107" max="15107" width="22.5" style="2" customWidth="1"/>
    <col min="15108" max="15360" width="12.125" style="2" customWidth="1"/>
    <col min="15361" max="15361" width="9.5" style="2" customWidth="1"/>
    <col min="15362" max="15362" width="59" style="2" customWidth="1"/>
    <col min="15363" max="15363" width="22.5" style="2" customWidth="1"/>
    <col min="15364" max="15616" width="12.125" style="2" customWidth="1"/>
    <col min="15617" max="15617" width="9.5" style="2" customWidth="1"/>
    <col min="15618" max="15618" width="59" style="2" customWidth="1"/>
    <col min="15619" max="15619" width="22.5" style="2" customWidth="1"/>
    <col min="15620" max="15872" width="12.125" style="2" customWidth="1"/>
    <col min="15873" max="15873" width="9.5" style="2" customWidth="1"/>
    <col min="15874" max="15874" width="59" style="2" customWidth="1"/>
    <col min="15875" max="15875" width="22.5" style="2" customWidth="1"/>
    <col min="15876" max="16128" width="12.125" style="2" customWidth="1"/>
    <col min="16129" max="16129" width="9.5" style="2" customWidth="1"/>
    <col min="16130" max="16130" width="59" style="2" customWidth="1"/>
    <col min="16131" max="16131" width="22.5" style="2" customWidth="1"/>
    <col min="16132" max="16384" width="12.125" style="2" customWidth="1"/>
  </cols>
  <sheetData>
    <row r="1" spans="1:3" ht="44.25" customHeight="1" x14ac:dyDescent="0.15">
      <c r="A1" s="1" t="s">
        <v>337</v>
      </c>
      <c r="B1" s="1"/>
      <c r="C1" s="1"/>
    </row>
    <row r="2" spans="1:3" ht="17.100000000000001" customHeight="1" x14ac:dyDescent="0.15">
      <c r="A2" s="3"/>
      <c r="B2" s="3"/>
      <c r="C2" s="4" t="s">
        <v>78</v>
      </c>
    </row>
    <row r="3" spans="1:3" ht="17.100000000000001" customHeight="1" x14ac:dyDescent="0.15">
      <c r="A3" s="3"/>
      <c r="B3" s="3"/>
      <c r="C3" s="4" t="s">
        <v>1</v>
      </c>
    </row>
    <row r="4" spans="1:3" ht="17.100000000000001" customHeight="1" x14ac:dyDescent="0.15">
      <c r="A4" s="5" t="s">
        <v>2</v>
      </c>
      <c r="B4" s="5" t="s">
        <v>3</v>
      </c>
      <c r="C4" s="5" t="s">
        <v>4</v>
      </c>
    </row>
    <row r="5" spans="1:3" ht="17.100000000000001" customHeight="1" x14ac:dyDescent="0.15">
      <c r="A5" s="6"/>
      <c r="B5" s="5" t="s">
        <v>79</v>
      </c>
      <c r="C5" s="7">
        <f>SUM(C6,C14,C30,C42,C53,C108,C132,C184,C189,C193,C220,C238,C256)</f>
        <v>387675</v>
      </c>
    </row>
    <row r="6" spans="1:3" ht="17.100000000000001" customHeight="1" x14ac:dyDescent="0.15">
      <c r="A6" s="8">
        <v>206</v>
      </c>
      <c r="B6" s="9" t="s">
        <v>80</v>
      </c>
      <c r="C6" s="7">
        <f>C7</f>
        <v>0</v>
      </c>
    </row>
    <row r="7" spans="1:3" ht="17.100000000000001" customHeight="1" x14ac:dyDescent="0.15">
      <c r="A7" s="8">
        <v>20610</v>
      </c>
      <c r="B7" s="9" t="s">
        <v>81</v>
      </c>
      <c r="C7" s="7">
        <f>SUM(C8:C13)</f>
        <v>0</v>
      </c>
    </row>
    <row r="8" spans="1:3" ht="17.100000000000001" customHeight="1" x14ac:dyDescent="0.15">
      <c r="A8" s="8">
        <v>2061001</v>
      </c>
      <c r="B8" s="10" t="s">
        <v>82</v>
      </c>
      <c r="C8" s="7">
        <v>0</v>
      </c>
    </row>
    <row r="9" spans="1:3" ht="17.100000000000001" customHeight="1" x14ac:dyDescent="0.15">
      <c r="A9" s="8">
        <v>2061002</v>
      </c>
      <c r="B9" s="10" t="s">
        <v>83</v>
      </c>
      <c r="C9" s="7">
        <v>0</v>
      </c>
    </row>
    <row r="10" spans="1:3" ht="17.100000000000001" customHeight="1" x14ac:dyDescent="0.15">
      <c r="A10" s="8">
        <v>2061003</v>
      </c>
      <c r="B10" s="10" t="s">
        <v>84</v>
      </c>
      <c r="C10" s="7">
        <v>0</v>
      </c>
    </row>
    <row r="11" spans="1:3" ht="17.100000000000001" customHeight="1" x14ac:dyDescent="0.15">
      <c r="A11" s="8">
        <v>2061004</v>
      </c>
      <c r="B11" s="10" t="s">
        <v>85</v>
      </c>
      <c r="C11" s="7">
        <v>0</v>
      </c>
    </row>
    <row r="12" spans="1:3" ht="17.25" customHeight="1" x14ac:dyDescent="0.15">
      <c r="A12" s="8">
        <v>2061005</v>
      </c>
      <c r="B12" s="10" t="s">
        <v>86</v>
      </c>
      <c r="C12" s="7">
        <v>0</v>
      </c>
    </row>
    <row r="13" spans="1:3" ht="17.25" customHeight="1" x14ac:dyDescent="0.15">
      <c r="A13" s="8">
        <v>2061099</v>
      </c>
      <c r="B13" s="10" t="s">
        <v>87</v>
      </c>
      <c r="C13" s="7">
        <v>0</v>
      </c>
    </row>
    <row r="14" spans="1:3" ht="17.25" customHeight="1" x14ac:dyDescent="0.15">
      <c r="A14" s="8">
        <v>207</v>
      </c>
      <c r="B14" s="9" t="s">
        <v>88</v>
      </c>
      <c r="C14" s="7">
        <f>SUM(C15,C21,C27)</f>
        <v>0</v>
      </c>
    </row>
    <row r="15" spans="1:3" ht="17.25" customHeight="1" x14ac:dyDescent="0.15">
      <c r="A15" s="8">
        <v>20707</v>
      </c>
      <c r="B15" s="9" t="s">
        <v>89</v>
      </c>
      <c r="C15" s="7">
        <f>SUM(C16:C20)</f>
        <v>0</v>
      </c>
    </row>
    <row r="16" spans="1:3" ht="17.25" customHeight="1" x14ac:dyDescent="0.15">
      <c r="A16" s="8">
        <v>2070701</v>
      </c>
      <c r="B16" s="10" t="s">
        <v>90</v>
      </c>
      <c r="C16" s="7">
        <v>0</v>
      </c>
    </row>
    <row r="17" spans="1:3" ht="17.25" customHeight="1" x14ac:dyDescent="0.15">
      <c r="A17" s="8">
        <v>2070702</v>
      </c>
      <c r="B17" s="10" t="s">
        <v>91</v>
      </c>
      <c r="C17" s="7">
        <v>0</v>
      </c>
    </row>
    <row r="18" spans="1:3" ht="17.25" customHeight="1" x14ac:dyDescent="0.15">
      <c r="A18" s="8">
        <v>2070703</v>
      </c>
      <c r="B18" s="10" t="s">
        <v>92</v>
      </c>
      <c r="C18" s="7">
        <v>0</v>
      </c>
    </row>
    <row r="19" spans="1:3" ht="15.6" customHeight="1" x14ac:dyDescent="0.15">
      <c r="A19" s="8">
        <v>2070704</v>
      </c>
      <c r="B19" s="10" t="s">
        <v>93</v>
      </c>
      <c r="C19" s="7">
        <v>0</v>
      </c>
    </row>
    <row r="20" spans="1:3" ht="17.25" customHeight="1" x14ac:dyDescent="0.15">
      <c r="A20" s="8">
        <v>2070799</v>
      </c>
      <c r="B20" s="10" t="s">
        <v>94</v>
      </c>
      <c r="C20" s="7">
        <v>0</v>
      </c>
    </row>
    <row r="21" spans="1:3" ht="17.25" customHeight="1" x14ac:dyDescent="0.15">
      <c r="A21" s="8">
        <v>20709</v>
      </c>
      <c r="B21" s="9" t="s">
        <v>95</v>
      </c>
      <c r="C21" s="7">
        <f>SUM(C22:C26)</f>
        <v>0</v>
      </c>
    </row>
    <row r="22" spans="1:3" ht="17.25" customHeight="1" x14ac:dyDescent="0.15">
      <c r="A22" s="8">
        <v>2070901</v>
      </c>
      <c r="B22" s="10" t="s">
        <v>96</v>
      </c>
      <c r="C22" s="7">
        <v>0</v>
      </c>
    </row>
    <row r="23" spans="1:3" ht="17.25" customHeight="1" x14ac:dyDescent="0.15">
      <c r="A23" s="8">
        <v>2070902</v>
      </c>
      <c r="B23" s="10" t="s">
        <v>97</v>
      </c>
      <c r="C23" s="7">
        <v>0</v>
      </c>
    </row>
    <row r="24" spans="1:3" ht="17.25" customHeight="1" x14ac:dyDescent="0.15">
      <c r="A24" s="8">
        <v>2070903</v>
      </c>
      <c r="B24" s="10" t="s">
        <v>98</v>
      </c>
      <c r="C24" s="7">
        <v>0</v>
      </c>
    </row>
    <row r="25" spans="1:3" ht="17.25" customHeight="1" x14ac:dyDescent="0.15">
      <c r="A25" s="8">
        <v>2070904</v>
      </c>
      <c r="B25" s="10" t="s">
        <v>99</v>
      </c>
      <c r="C25" s="7">
        <v>0</v>
      </c>
    </row>
    <row r="26" spans="1:3" ht="17.25" customHeight="1" x14ac:dyDescent="0.15">
      <c r="A26" s="8">
        <v>2070999</v>
      </c>
      <c r="B26" s="10" t="s">
        <v>100</v>
      </c>
      <c r="C26" s="7">
        <v>0</v>
      </c>
    </row>
    <row r="27" spans="1:3" ht="17.25" customHeight="1" x14ac:dyDescent="0.15">
      <c r="A27" s="8">
        <v>20710</v>
      </c>
      <c r="B27" s="9" t="s">
        <v>101</v>
      </c>
      <c r="C27" s="7">
        <f>SUM(C28:C29)</f>
        <v>0</v>
      </c>
    </row>
    <row r="28" spans="1:3" ht="17.25" customHeight="1" x14ac:dyDescent="0.15">
      <c r="A28" s="8">
        <v>2071001</v>
      </c>
      <c r="B28" s="10" t="s">
        <v>102</v>
      </c>
      <c r="C28" s="7">
        <v>0</v>
      </c>
    </row>
    <row r="29" spans="1:3" ht="17.25" customHeight="1" x14ac:dyDescent="0.15">
      <c r="A29" s="8">
        <v>2071099</v>
      </c>
      <c r="B29" s="10" t="s">
        <v>103</v>
      </c>
      <c r="C29" s="7">
        <v>0</v>
      </c>
    </row>
    <row r="30" spans="1:3" ht="17.25" customHeight="1" x14ac:dyDescent="0.15">
      <c r="A30" s="8">
        <v>208</v>
      </c>
      <c r="B30" s="9" t="s">
        <v>104</v>
      </c>
      <c r="C30" s="7">
        <f>SUM(C31,C35,C39)</f>
        <v>70</v>
      </c>
    </row>
    <row r="31" spans="1:3" ht="17.25" customHeight="1" x14ac:dyDescent="0.15">
      <c r="A31" s="8">
        <v>20822</v>
      </c>
      <c r="B31" s="9" t="s">
        <v>105</v>
      </c>
      <c r="C31" s="7">
        <f>SUM(C32:C34)</f>
        <v>70</v>
      </c>
    </row>
    <row r="32" spans="1:3" ht="17.25" customHeight="1" x14ac:dyDescent="0.15">
      <c r="A32" s="8">
        <v>2082201</v>
      </c>
      <c r="B32" s="10" t="s">
        <v>106</v>
      </c>
      <c r="C32" s="7">
        <v>19</v>
      </c>
    </row>
    <row r="33" spans="1:3" ht="17.25" customHeight="1" x14ac:dyDescent="0.15">
      <c r="A33" s="8">
        <v>2082202</v>
      </c>
      <c r="B33" s="10" t="s">
        <v>107</v>
      </c>
      <c r="C33" s="7">
        <v>51</v>
      </c>
    </row>
    <row r="34" spans="1:3" ht="17.25" customHeight="1" x14ac:dyDescent="0.15">
      <c r="A34" s="8">
        <v>2082299</v>
      </c>
      <c r="B34" s="10" t="s">
        <v>108</v>
      </c>
      <c r="C34" s="7">
        <v>0</v>
      </c>
    </row>
    <row r="35" spans="1:3" ht="17.25" customHeight="1" x14ac:dyDescent="0.15">
      <c r="A35" s="8">
        <v>20823</v>
      </c>
      <c r="B35" s="9" t="s">
        <v>109</v>
      </c>
      <c r="C35" s="7">
        <f>SUM(C36:C38)</f>
        <v>0</v>
      </c>
    </row>
    <row r="36" spans="1:3" ht="17.25" customHeight="1" x14ac:dyDescent="0.15">
      <c r="A36" s="8">
        <v>2082301</v>
      </c>
      <c r="B36" s="10" t="s">
        <v>106</v>
      </c>
      <c r="C36" s="7">
        <v>0</v>
      </c>
    </row>
    <row r="37" spans="1:3" ht="17.25" customHeight="1" x14ac:dyDescent="0.15">
      <c r="A37" s="8">
        <v>2082302</v>
      </c>
      <c r="B37" s="10" t="s">
        <v>107</v>
      </c>
      <c r="C37" s="7">
        <v>0</v>
      </c>
    </row>
    <row r="38" spans="1:3" ht="17.25" customHeight="1" x14ac:dyDescent="0.15">
      <c r="A38" s="8">
        <v>2082399</v>
      </c>
      <c r="B38" s="10" t="s">
        <v>110</v>
      </c>
      <c r="C38" s="7">
        <v>0</v>
      </c>
    </row>
    <row r="39" spans="1:3" ht="17.25" customHeight="1" x14ac:dyDescent="0.15">
      <c r="A39" s="8">
        <v>20829</v>
      </c>
      <c r="B39" s="9" t="s">
        <v>111</v>
      </c>
      <c r="C39" s="7">
        <f>SUM(C40:C41)</f>
        <v>0</v>
      </c>
    </row>
    <row r="40" spans="1:3" ht="17.25" customHeight="1" x14ac:dyDescent="0.15">
      <c r="A40" s="8">
        <v>2082901</v>
      </c>
      <c r="B40" s="10" t="s">
        <v>107</v>
      </c>
      <c r="C40" s="7">
        <v>0</v>
      </c>
    </row>
    <row r="41" spans="1:3" ht="17.25" customHeight="1" x14ac:dyDescent="0.15">
      <c r="A41" s="8">
        <v>2082999</v>
      </c>
      <c r="B41" s="10" t="s">
        <v>112</v>
      </c>
      <c r="C41" s="7">
        <v>0</v>
      </c>
    </row>
    <row r="42" spans="1:3" ht="17.25" customHeight="1" x14ac:dyDescent="0.15">
      <c r="A42" s="8">
        <v>211</v>
      </c>
      <c r="B42" s="9" t="s">
        <v>113</v>
      </c>
      <c r="C42" s="7">
        <f>SUM(C43,C48)</f>
        <v>0</v>
      </c>
    </row>
    <row r="43" spans="1:3" ht="17.25" customHeight="1" x14ac:dyDescent="0.15">
      <c r="A43" s="8">
        <v>21160</v>
      </c>
      <c r="B43" s="9" t="s">
        <v>114</v>
      </c>
      <c r="C43" s="7">
        <f>SUM(C44:C47)</f>
        <v>0</v>
      </c>
    </row>
    <row r="44" spans="1:3" ht="17.25" customHeight="1" x14ac:dyDescent="0.15">
      <c r="A44" s="8">
        <v>2116001</v>
      </c>
      <c r="B44" s="10" t="s">
        <v>115</v>
      </c>
      <c r="C44" s="7">
        <v>0</v>
      </c>
    </row>
    <row r="45" spans="1:3" ht="17.25" customHeight="1" x14ac:dyDescent="0.15">
      <c r="A45" s="8">
        <v>2116002</v>
      </c>
      <c r="B45" s="10" t="s">
        <v>116</v>
      </c>
      <c r="C45" s="7">
        <v>0</v>
      </c>
    </row>
    <row r="46" spans="1:3" ht="17.25" customHeight="1" x14ac:dyDescent="0.15">
      <c r="A46" s="8">
        <v>2116003</v>
      </c>
      <c r="B46" s="10" t="s">
        <v>117</v>
      </c>
      <c r="C46" s="7">
        <v>0</v>
      </c>
    </row>
    <row r="47" spans="1:3" ht="17.25" customHeight="1" x14ac:dyDescent="0.15">
      <c r="A47" s="8">
        <v>2116099</v>
      </c>
      <c r="B47" s="10" t="s">
        <v>118</v>
      </c>
      <c r="C47" s="7">
        <v>0</v>
      </c>
    </row>
    <row r="48" spans="1:3" ht="17.25" customHeight="1" x14ac:dyDescent="0.15">
      <c r="A48" s="8">
        <v>21161</v>
      </c>
      <c r="B48" s="9" t="s">
        <v>119</v>
      </c>
      <c r="C48" s="7">
        <f>SUM(C49:C52)</f>
        <v>0</v>
      </c>
    </row>
    <row r="49" spans="1:3" ht="17.25" customHeight="1" x14ac:dyDescent="0.15">
      <c r="A49" s="8">
        <v>2116101</v>
      </c>
      <c r="B49" s="10" t="s">
        <v>120</v>
      </c>
      <c r="C49" s="7">
        <v>0</v>
      </c>
    </row>
    <row r="50" spans="1:3" ht="17.25" customHeight="1" x14ac:dyDescent="0.15">
      <c r="A50" s="8">
        <v>2116102</v>
      </c>
      <c r="B50" s="10" t="s">
        <v>121</v>
      </c>
      <c r="C50" s="7">
        <v>0</v>
      </c>
    </row>
    <row r="51" spans="1:3" ht="17.25" customHeight="1" x14ac:dyDescent="0.15">
      <c r="A51" s="8">
        <v>2116103</v>
      </c>
      <c r="B51" s="10" t="s">
        <v>122</v>
      </c>
      <c r="C51" s="7">
        <v>0</v>
      </c>
    </row>
    <row r="52" spans="1:3" ht="17.25" customHeight="1" x14ac:dyDescent="0.15">
      <c r="A52" s="8">
        <v>2116104</v>
      </c>
      <c r="B52" s="10" t="s">
        <v>123</v>
      </c>
      <c r="C52" s="7">
        <v>0</v>
      </c>
    </row>
    <row r="53" spans="1:3" ht="17.25" customHeight="1" x14ac:dyDescent="0.15">
      <c r="A53" s="8">
        <v>212</v>
      </c>
      <c r="B53" s="9" t="s">
        <v>124</v>
      </c>
      <c r="C53" s="7">
        <f>SUM(C54,C67,C71:C72,C78,C82,C86,C90,C96,C99)</f>
        <v>165505</v>
      </c>
    </row>
    <row r="54" spans="1:3" ht="17.25" customHeight="1" x14ac:dyDescent="0.15">
      <c r="A54" s="8">
        <v>21208</v>
      </c>
      <c r="B54" s="9" t="s">
        <v>125</v>
      </c>
      <c r="C54" s="7">
        <f>SUM(C55:C66)</f>
        <v>160481</v>
      </c>
    </row>
    <row r="55" spans="1:3" ht="17.25" customHeight="1" x14ac:dyDescent="0.15">
      <c r="A55" s="8">
        <v>2120801</v>
      </c>
      <c r="B55" s="10" t="s">
        <v>126</v>
      </c>
      <c r="C55" s="7">
        <v>95746</v>
      </c>
    </row>
    <row r="56" spans="1:3" ht="17.25" customHeight="1" x14ac:dyDescent="0.15">
      <c r="A56" s="8">
        <v>2120802</v>
      </c>
      <c r="B56" s="10" t="s">
        <v>127</v>
      </c>
      <c r="C56" s="7">
        <v>0</v>
      </c>
    </row>
    <row r="57" spans="1:3" ht="17.25" customHeight="1" x14ac:dyDescent="0.15">
      <c r="A57" s="8">
        <v>2120803</v>
      </c>
      <c r="B57" s="10" t="s">
        <v>128</v>
      </c>
      <c r="C57" s="7">
        <v>64735</v>
      </c>
    </row>
    <row r="58" spans="1:3" ht="17.25" customHeight="1" x14ac:dyDescent="0.15">
      <c r="A58" s="8">
        <v>2120804</v>
      </c>
      <c r="B58" s="10" t="s">
        <v>129</v>
      </c>
      <c r="C58" s="7">
        <v>0</v>
      </c>
    </row>
    <row r="59" spans="1:3" ht="17.25" customHeight="1" x14ac:dyDescent="0.15">
      <c r="A59" s="8">
        <v>2120805</v>
      </c>
      <c r="B59" s="10" t="s">
        <v>130</v>
      </c>
      <c r="C59" s="7">
        <v>0</v>
      </c>
    </row>
    <row r="60" spans="1:3" ht="17.25" customHeight="1" x14ac:dyDescent="0.15">
      <c r="A60" s="8">
        <v>2120806</v>
      </c>
      <c r="B60" s="10" t="s">
        <v>131</v>
      </c>
      <c r="C60" s="7">
        <v>0</v>
      </c>
    </row>
    <row r="61" spans="1:3" ht="17.25" customHeight="1" x14ac:dyDescent="0.15">
      <c r="A61" s="8">
        <v>2120807</v>
      </c>
      <c r="B61" s="10" t="s">
        <v>132</v>
      </c>
      <c r="C61" s="7">
        <v>0</v>
      </c>
    </row>
    <row r="62" spans="1:3" ht="17.25" customHeight="1" x14ac:dyDescent="0.15">
      <c r="A62" s="8">
        <v>2120809</v>
      </c>
      <c r="B62" s="10" t="s">
        <v>133</v>
      </c>
      <c r="C62" s="7">
        <v>0</v>
      </c>
    </row>
    <row r="63" spans="1:3" ht="17.25" customHeight="1" x14ac:dyDescent="0.15">
      <c r="A63" s="8">
        <v>2120810</v>
      </c>
      <c r="B63" s="10" t="s">
        <v>134</v>
      </c>
      <c r="C63" s="7">
        <v>0</v>
      </c>
    </row>
    <row r="64" spans="1:3" ht="17.25" customHeight="1" x14ac:dyDescent="0.15">
      <c r="A64" s="8">
        <v>2120811</v>
      </c>
      <c r="B64" s="10" t="s">
        <v>135</v>
      </c>
      <c r="C64" s="7">
        <v>0</v>
      </c>
    </row>
    <row r="65" spans="1:3" ht="17.25" customHeight="1" x14ac:dyDescent="0.15">
      <c r="A65" s="8">
        <v>2120813</v>
      </c>
      <c r="B65" s="10" t="s">
        <v>136</v>
      </c>
      <c r="C65" s="7">
        <v>0</v>
      </c>
    </row>
    <row r="66" spans="1:3" ht="17.25" customHeight="1" x14ac:dyDescent="0.15">
      <c r="A66" s="8">
        <v>2120899</v>
      </c>
      <c r="B66" s="10" t="s">
        <v>137</v>
      </c>
      <c r="C66" s="7">
        <v>0</v>
      </c>
    </row>
    <row r="67" spans="1:3" ht="17.25" customHeight="1" x14ac:dyDescent="0.15">
      <c r="A67" s="8">
        <v>21210</v>
      </c>
      <c r="B67" s="9" t="s">
        <v>138</v>
      </c>
      <c r="C67" s="7">
        <f>SUM(C68:C70)</f>
        <v>0</v>
      </c>
    </row>
    <row r="68" spans="1:3" ht="17.25" customHeight="1" x14ac:dyDescent="0.15">
      <c r="A68" s="8">
        <v>2121001</v>
      </c>
      <c r="B68" s="10" t="s">
        <v>126</v>
      </c>
      <c r="C68" s="7">
        <v>0</v>
      </c>
    </row>
    <row r="69" spans="1:3" ht="17.25" customHeight="1" x14ac:dyDescent="0.15">
      <c r="A69" s="8">
        <v>2121002</v>
      </c>
      <c r="B69" s="10" t="s">
        <v>127</v>
      </c>
      <c r="C69" s="7">
        <v>0</v>
      </c>
    </row>
    <row r="70" spans="1:3" ht="17.25" customHeight="1" x14ac:dyDescent="0.15">
      <c r="A70" s="8">
        <v>2121099</v>
      </c>
      <c r="B70" s="10" t="s">
        <v>139</v>
      </c>
      <c r="C70" s="7">
        <v>0</v>
      </c>
    </row>
    <row r="71" spans="1:3" ht="17.25" customHeight="1" x14ac:dyDescent="0.15">
      <c r="A71" s="8">
        <v>21211</v>
      </c>
      <c r="B71" s="9" t="s">
        <v>140</v>
      </c>
      <c r="C71" s="7">
        <v>0</v>
      </c>
    </row>
    <row r="72" spans="1:3" ht="17.25" customHeight="1" x14ac:dyDescent="0.15">
      <c r="A72" s="8">
        <v>21213</v>
      </c>
      <c r="B72" s="9" t="s">
        <v>141</v>
      </c>
      <c r="C72" s="7">
        <f>SUM(C73:C77)</f>
        <v>5024</v>
      </c>
    </row>
    <row r="73" spans="1:3" ht="17.25" customHeight="1" x14ac:dyDescent="0.15">
      <c r="A73" s="8">
        <v>2121301</v>
      </c>
      <c r="B73" s="10" t="s">
        <v>142</v>
      </c>
      <c r="C73" s="7">
        <v>5024</v>
      </c>
    </row>
    <row r="74" spans="1:3" ht="17.25" customHeight="1" x14ac:dyDescent="0.15">
      <c r="A74" s="8">
        <v>2121302</v>
      </c>
      <c r="B74" s="10" t="s">
        <v>143</v>
      </c>
      <c r="C74" s="7">
        <v>0</v>
      </c>
    </row>
    <row r="75" spans="1:3" ht="17.25" customHeight="1" x14ac:dyDescent="0.15">
      <c r="A75" s="8">
        <v>2121303</v>
      </c>
      <c r="B75" s="10" t="s">
        <v>144</v>
      </c>
      <c r="C75" s="7">
        <v>0</v>
      </c>
    </row>
    <row r="76" spans="1:3" ht="17.25" customHeight="1" x14ac:dyDescent="0.15">
      <c r="A76" s="8">
        <v>2121304</v>
      </c>
      <c r="B76" s="10" t="s">
        <v>145</v>
      </c>
      <c r="C76" s="7">
        <v>0</v>
      </c>
    </row>
    <row r="77" spans="1:3" ht="17.25" customHeight="1" x14ac:dyDescent="0.15">
      <c r="A77" s="8">
        <v>2121399</v>
      </c>
      <c r="B77" s="10" t="s">
        <v>146</v>
      </c>
      <c r="C77" s="7">
        <v>0</v>
      </c>
    </row>
    <row r="78" spans="1:3" ht="17.25" customHeight="1" x14ac:dyDescent="0.15">
      <c r="A78" s="8">
        <v>21214</v>
      </c>
      <c r="B78" s="9" t="s">
        <v>147</v>
      </c>
      <c r="C78" s="7">
        <f>SUM(C79:C81)</f>
        <v>0</v>
      </c>
    </row>
    <row r="79" spans="1:3" ht="17.25" customHeight="1" x14ac:dyDescent="0.15">
      <c r="A79" s="8">
        <v>2121401</v>
      </c>
      <c r="B79" s="10" t="s">
        <v>148</v>
      </c>
      <c r="C79" s="7">
        <v>0</v>
      </c>
    </row>
    <row r="80" spans="1:3" ht="17.25" customHeight="1" x14ac:dyDescent="0.15">
      <c r="A80" s="8">
        <v>2121402</v>
      </c>
      <c r="B80" s="10" t="s">
        <v>149</v>
      </c>
      <c r="C80" s="7">
        <v>0</v>
      </c>
    </row>
    <row r="81" spans="1:3" ht="17.25" customHeight="1" x14ac:dyDescent="0.15">
      <c r="A81" s="8">
        <v>2121499</v>
      </c>
      <c r="B81" s="10" t="s">
        <v>150</v>
      </c>
      <c r="C81" s="7">
        <v>0</v>
      </c>
    </row>
    <row r="82" spans="1:3" ht="17.25" customHeight="1" x14ac:dyDescent="0.15">
      <c r="A82" s="8">
        <v>21215</v>
      </c>
      <c r="B82" s="9" t="s">
        <v>151</v>
      </c>
      <c r="C82" s="7">
        <f>SUM(C83:C85)</f>
        <v>0</v>
      </c>
    </row>
    <row r="83" spans="1:3" ht="17.25" customHeight="1" x14ac:dyDescent="0.15">
      <c r="A83" s="8">
        <v>2121501</v>
      </c>
      <c r="B83" s="10" t="s">
        <v>152</v>
      </c>
      <c r="C83" s="7">
        <v>0</v>
      </c>
    </row>
    <row r="84" spans="1:3" ht="17.25" customHeight="1" x14ac:dyDescent="0.15">
      <c r="A84" s="8">
        <v>2121502</v>
      </c>
      <c r="B84" s="10" t="s">
        <v>153</v>
      </c>
      <c r="C84" s="7">
        <v>0</v>
      </c>
    </row>
    <row r="85" spans="1:3" ht="17.25" customHeight="1" x14ac:dyDescent="0.15">
      <c r="A85" s="8">
        <v>2121599</v>
      </c>
      <c r="B85" s="10" t="s">
        <v>154</v>
      </c>
      <c r="C85" s="7">
        <v>0</v>
      </c>
    </row>
    <row r="86" spans="1:3" ht="17.25" customHeight="1" x14ac:dyDescent="0.15">
      <c r="A86" s="8">
        <v>21216</v>
      </c>
      <c r="B86" s="9" t="s">
        <v>155</v>
      </c>
      <c r="C86" s="7">
        <f>SUM(C87:C89)</f>
        <v>0</v>
      </c>
    </row>
    <row r="87" spans="1:3" ht="17.25" customHeight="1" x14ac:dyDescent="0.15">
      <c r="A87" s="8">
        <v>2121601</v>
      </c>
      <c r="B87" s="10" t="s">
        <v>152</v>
      </c>
      <c r="C87" s="7">
        <v>0</v>
      </c>
    </row>
    <row r="88" spans="1:3" ht="17.25" customHeight="1" x14ac:dyDescent="0.15">
      <c r="A88" s="8">
        <v>2121602</v>
      </c>
      <c r="B88" s="10" t="s">
        <v>153</v>
      </c>
      <c r="C88" s="7">
        <v>0</v>
      </c>
    </row>
    <row r="89" spans="1:3" ht="17.25" customHeight="1" x14ac:dyDescent="0.15">
      <c r="A89" s="8">
        <v>2121699</v>
      </c>
      <c r="B89" s="10" t="s">
        <v>156</v>
      </c>
      <c r="C89" s="7">
        <v>0</v>
      </c>
    </row>
    <row r="90" spans="1:3" ht="17.25" customHeight="1" x14ac:dyDescent="0.15">
      <c r="A90" s="8">
        <v>21217</v>
      </c>
      <c r="B90" s="9" t="s">
        <v>157</v>
      </c>
      <c r="C90" s="7">
        <f>SUM(C91:C95)</f>
        <v>0</v>
      </c>
    </row>
    <row r="91" spans="1:3" ht="17.25" customHeight="1" x14ac:dyDescent="0.15">
      <c r="A91" s="8">
        <v>2121701</v>
      </c>
      <c r="B91" s="10" t="s">
        <v>158</v>
      </c>
      <c r="C91" s="7">
        <v>0</v>
      </c>
    </row>
    <row r="92" spans="1:3" ht="17.25" customHeight="1" x14ac:dyDescent="0.15">
      <c r="A92" s="8">
        <v>2121702</v>
      </c>
      <c r="B92" s="10" t="s">
        <v>159</v>
      </c>
      <c r="C92" s="7">
        <v>0</v>
      </c>
    </row>
    <row r="93" spans="1:3" ht="17.25" customHeight="1" x14ac:dyDescent="0.15">
      <c r="A93" s="8">
        <v>2121703</v>
      </c>
      <c r="B93" s="10" t="s">
        <v>160</v>
      </c>
      <c r="C93" s="7">
        <v>0</v>
      </c>
    </row>
    <row r="94" spans="1:3" ht="17.25" customHeight="1" x14ac:dyDescent="0.15">
      <c r="A94" s="8">
        <v>2121704</v>
      </c>
      <c r="B94" s="10" t="s">
        <v>161</v>
      </c>
      <c r="C94" s="7">
        <v>0</v>
      </c>
    </row>
    <row r="95" spans="1:3" ht="17.25" customHeight="1" x14ac:dyDescent="0.15">
      <c r="A95" s="8">
        <v>2121799</v>
      </c>
      <c r="B95" s="10" t="s">
        <v>162</v>
      </c>
      <c r="C95" s="7">
        <v>0</v>
      </c>
    </row>
    <row r="96" spans="1:3" ht="17.25" customHeight="1" x14ac:dyDescent="0.15">
      <c r="A96" s="8">
        <v>21218</v>
      </c>
      <c r="B96" s="9" t="s">
        <v>163</v>
      </c>
      <c r="C96" s="7">
        <f>SUM(C97:C98)</f>
        <v>0</v>
      </c>
    </row>
    <row r="97" spans="1:3" ht="17.25" customHeight="1" x14ac:dyDescent="0.15">
      <c r="A97" s="8">
        <v>2121801</v>
      </c>
      <c r="B97" s="10" t="s">
        <v>164</v>
      </c>
      <c r="C97" s="7">
        <v>0</v>
      </c>
    </row>
    <row r="98" spans="1:3" ht="17.25" customHeight="1" x14ac:dyDescent="0.15">
      <c r="A98" s="8">
        <v>2121899</v>
      </c>
      <c r="B98" s="10" t="s">
        <v>165</v>
      </c>
      <c r="C98" s="7">
        <v>0</v>
      </c>
    </row>
    <row r="99" spans="1:3" ht="17.25" customHeight="1" x14ac:dyDescent="0.15">
      <c r="A99" s="8">
        <v>21219</v>
      </c>
      <c r="B99" s="9" t="s">
        <v>166</v>
      </c>
      <c r="C99" s="7">
        <f>SUM(C100:C107)</f>
        <v>0</v>
      </c>
    </row>
    <row r="100" spans="1:3" ht="17.25" customHeight="1" x14ac:dyDescent="0.15">
      <c r="A100" s="8">
        <v>2121901</v>
      </c>
      <c r="B100" s="10" t="s">
        <v>152</v>
      </c>
      <c r="C100" s="7">
        <v>0</v>
      </c>
    </row>
    <row r="101" spans="1:3" ht="17.25" customHeight="1" x14ac:dyDescent="0.15">
      <c r="A101" s="8">
        <v>2121902</v>
      </c>
      <c r="B101" s="10" t="s">
        <v>153</v>
      </c>
      <c r="C101" s="7">
        <v>0</v>
      </c>
    </row>
    <row r="102" spans="1:3" ht="17.25" customHeight="1" x14ac:dyDescent="0.15">
      <c r="A102" s="8">
        <v>2121903</v>
      </c>
      <c r="B102" s="10" t="s">
        <v>167</v>
      </c>
      <c r="C102" s="7">
        <v>0</v>
      </c>
    </row>
    <row r="103" spans="1:3" ht="17.25" customHeight="1" x14ac:dyDescent="0.15">
      <c r="A103" s="8">
        <v>2121904</v>
      </c>
      <c r="B103" s="10" t="s">
        <v>168</v>
      </c>
      <c r="C103" s="7">
        <v>0</v>
      </c>
    </row>
    <row r="104" spans="1:3" ht="17.25" customHeight="1" x14ac:dyDescent="0.15">
      <c r="A104" s="8">
        <v>2121905</v>
      </c>
      <c r="B104" s="10" t="s">
        <v>169</v>
      </c>
      <c r="C104" s="7">
        <v>0</v>
      </c>
    </row>
    <row r="105" spans="1:3" ht="17.25" customHeight="1" x14ac:dyDescent="0.15">
      <c r="A105" s="8">
        <v>2121906</v>
      </c>
      <c r="B105" s="10" t="s">
        <v>170</v>
      </c>
      <c r="C105" s="7">
        <v>0</v>
      </c>
    </row>
    <row r="106" spans="1:3" ht="17.25" customHeight="1" x14ac:dyDescent="0.15">
      <c r="A106" s="8">
        <v>2121907</v>
      </c>
      <c r="B106" s="10" t="s">
        <v>171</v>
      </c>
      <c r="C106" s="7">
        <v>0</v>
      </c>
    </row>
    <row r="107" spans="1:3" ht="17.25" customHeight="1" x14ac:dyDescent="0.15">
      <c r="A107" s="8">
        <v>2121999</v>
      </c>
      <c r="B107" s="10" t="s">
        <v>172</v>
      </c>
      <c r="C107" s="7">
        <v>0</v>
      </c>
    </row>
    <row r="108" spans="1:3" ht="17.25" customHeight="1" x14ac:dyDescent="0.15">
      <c r="A108" s="8">
        <v>213</v>
      </c>
      <c r="B108" s="9" t="s">
        <v>173</v>
      </c>
      <c r="C108" s="7">
        <f>SUM(C109,C114,C119,C124,C127)</f>
        <v>0</v>
      </c>
    </row>
    <row r="109" spans="1:3" ht="17.25" customHeight="1" x14ac:dyDescent="0.15">
      <c r="A109" s="8">
        <v>21366</v>
      </c>
      <c r="B109" s="9" t="s">
        <v>174</v>
      </c>
      <c r="C109" s="7">
        <f>SUM(C110:C113)</f>
        <v>0</v>
      </c>
    </row>
    <row r="110" spans="1:3" ht="17.25" customHeight="1" x14ac:dyDescent="0.15">
      <c r="A110" s="8">
        <v>2136601</v>
      </c>
      <c r="B110" s="10" t="s">
        <v>107</v>
      </c>
      <c r="C110" s="7">
        <v>0</v>
      </c>
    </row>
    <row r="111" spans="1:3" ht="17.25" customHeight="1" x14ac:dyDescent="0.15">
      <c r="A111" s="8">
        <v>2136602</v>
      </c>
      <c r="B111" s="10" t="s">
        <v>175</v>
      </c>
      <c r="C111" s="7">
        <v>0</v>
      </c>
    </row>
    <row r="112" spans="1:3" ht="17.25" customHeight="1" x14ac:dyDescent="0.15">
      <c r="A112" s="8">
        <v>2136603</v>
      </c>
      <c r="B112" s="10" t="s">
        <v>176</v>
      </c>
      <c r="C112" s="7">
        <v>0</v>
      </c>
    </row>
    <row r="113" spans="1:3" ht="17.25" customHeight="1" x14ac:dyDescent="0.15">
      <c r="A113" s="8">
        <v>2136699</v>
      </c>
      <c r="B113" s="10" t="s">
        <v>177</v>
      </c>
      <c r="C113" s="7">
        <v>0</v>
      </c>
    </row>
    <row r="114" spans="1:3" ht="17.25" customHeight="1" x14ac:dyDescent="0.15">
      <c r="A114" s="8">
        <v>21367</v>
      </c>
      <c r="B114" s="9" t="s">
        <v>178</v>
      </c>
      <c r="C114" s="7">
        <f>SUM(C115:C118)</f>
        <v>0</v>
      </c>
    </row>
    <row r="115" spans="1:3" ht="17.25" customHeight="1" x14ac:dyDescent="0.15">
      <c r="A115" s="8">
        <v>2136701</v>
      </c>
      <c r="B115" s="10" t="s">
        <v>107</v>
      </c>
      <c r="C115" s="7">
        <v>0</v>
      </c>
    </row>
    <row r="116" spans="1:3" ht="17.25" customHeight="1" x14ac:dyDescent="0.15">
      <c r="A116" s="8">
        <v>2136702</v>
      </c>
      <c r="B116" s="10" t="s">
        <v>175</v>
      </c>
      <c r="C116" s="7">
        <v>0</v>
      </c>
    </row>
    <row r="117" spans="1:3" ht="17.25" customHeight="1" x14ac:dyDescent="0.15">
      <c r="A117" s="8">
        <v>2136703</v>
      </c>
      <c r="B117" s="10" t="s">
        <v>179</v>
      </c>
      <c r="C117" s="7">
        <v>0</v>
      </c>
    </row>
    <row r="118" spans="1:3" ht="17.25" customHeight="1" x14ac:dyDescent="0.15">
      <c r="A118" s="8">
        <v>2136799</v>
      </c>
      <c r="B118" s="10" t="s">
        <v>180</v>
      </c>
      <c r="C118" s="7">
        <v>0</v>
      </c>
    </row>
    <row r="119" spans="1:3" ht="17.25" customHeight="1" x14ac:dyDescent="0.15">
      <c r="A119" s="8">
        <v>21369</v>
      </c>
      <c r="B119" s="9" t="s">
        <v>181</v>
      </c>
      <c r="C119" s="7">
        <f>SUM(C120:C123)</f>
        <v>0</v>
      </c>
    </row>
    <row r="120" spans="1:3" ht="17.25" customHeight="1" x14ac:dyDescent="0.15">
      <c r="A120" s="8">
        <v>2136901</v>
      </c>
      <c r="B120" s="10" t="s">
        <v>182</v>
      </c>
      <c r="C120" s="7">
        <v>0</v>
      </c>
    </row>
    <row r="121" spans="1:3" ht="17.25" customHeight="1" x14ac:dyDescent="0.15">
      <c r="A121" s="8">
        <v>2136902</v>
      </c>
      <c r="B121" s="10" t="s">
        <v>183</v>
      </c>
      <c r="C121" s="7">
        <v>0</v>
      </c>
    </row>
    <row r="122" spans="1:3" ht="17.25" customHeight="1" x14ac:dyDescent="0.15">
      <c r="A122" s="8">
        <v>2136903</v>
      </c>
      <c r="B122" s="10" t="s">
        <v>184</v>
      </c>
      <c r="C122" s="7">
        <v>0</v>
      </c>
    </row>
    <row r="123" spans="1:3" ht="17.25" customHeight="1" x14ac:dyDescent="0.15">
      <c r="A123" s="8">
        <v>2136999</v>
      </c>
      <c r="B123" s="10" t="s">
        <v>185</v>
      </c>
      <c r="C123" s="7">
        <v>0</v>
      </c>
    </row>
    <row r="124" spans="1:3" ht="17.25" customHeight="1" x14ac:dyDescent="0.15">
      <c r="A124" s="8">
        <v>21370</v>
      </c>
      <c r="B124" s="9" t="s">
        <v>186</v>
      </c>
      <c r="C124" s="7">
        <f>SUM(C125:C126)</f>
        <v>0</v>
      </c>
    </row>
    <row r="125" spans="1:3" ht="17.25" customHeight="1" x14ac:dyDescent="0.15">
      <c r="A125" s="8">
        <v>2137001</v>
      </c>
      <c r="B125" s="10" t="s">
        <v>187</v>
      </c>
      <c r="C125" s="7">
        <v>0</v>
      </c>
    </row>
    <row r="126" spans="1:3" ht="17.25" customHeight="1" x14ac:dyDescent="0.15">
      <c r="A126" s="8">
        <v>2137099</v>
      </c>
      <c r="B126" s="10" t="s">
        <v>188</v>
      </c>
      <c r="C126" s="7">
        <v>0</v>
      </c>
    </row>
    <row r="127" spans="1:3" ht="17.25" customHeight="1" x14ac:dyDescent="0.15">
      <c r="A127" s="8">
        <v>21371</v>
      </c>
      <c r="B127" s="9" t="s">
        <v>189</v>
      </c>
      <c r="C127" s="7">
        <f>SUM(C128:C131)</f>
        <v>0</v>
      </c>
    </row>
    <row r="128" spans="1:3" ht="17.25" customHeight="1" x14ac:dyDescent="0.15">
      <c r="A128" s="8">
        <v>2137101</v>
      </c>
      <c r="B128" s="10" t="s">
        <v>190</v>
      </c>
      <c r="C128" s="7">
        <v>0</v>
      </c>
    </row>
    <row r="129" spans="1:3" ht="17.25" customHeight="1" x14ac:dyDescent="0.15">
      <c r="A129" s="8">
        <v>2137102</v>
      </c>
      <c r="B129" s="10" t="s">
        <v>191</v>
      </c>
      <c r="C129" s="7">
        <v>0</v>
      </c>
    </row>
    <row r="130" spans="1:3" ht="17.25" customHeight="1" x14ac:dyDescent="0.15">
      <c r="A130" s="8">
        <v>2137103</v>
      </c>
      <c r="B130" s="10" t="s">
        <v>192</v>
      </c>
      <c r="C130" s="7">
        <v>0</v>
      </c>
    </row>
    <row r="131" spans="1:3" ht="17.25" customHeight="1" x14ac:dyDescent="0.15">
      <c r="A131" s="8">
        <v>2137199</v>
      </c>
      <c r="B131" s="10" t="s">
        <v>193</v>
      </c>
      <c r="C131" s="7">
        <v>0</v>
      </c>
    </row>
    <row r="132" spans="1:3" ht="17.25" customHeight="1" x14ac:dyDescent="0.15">
      <c r="A132" s="8">
        <v>214</v>
      </c>
      <c r="B132" s="9" t="s">
        <v>194</v>
      </c>
      <c r="C132" s="7">
        <f>SUM(C133,C138,C143,C148,C157,C164,C173,C176,C179,C180)</f>
        <v>40</v>
      </c>
    </row>
    <row r="133" spans="1:3" ht="17.25" customHeight="1" x14ac:dyDescent="0.15">
      <c r="A133" s="8">
        <v>21460</v>
      </c>
      <c r="B133" s="9" t="s">
        <v>195</v>
      </c>
      <c r="C133" s="7">
        <f>SUM(C134:C137)</f>
        <v>0</v>
      </c>
    </row>
    <row r="134" spans="1:3" ht="17.25" customHeight="1" x14ac:dyDescent="0.15">
      <c r="A134" s="8">
        <v>2146001</v>
      </c>
      <c r="B134" s="10" t="s">
        <v>196</v>
      </c>
      <c r="C134" s="7">
        <v>0</v>
      </c>
    </row>
    <row r="135" spans="1:3" ht="17.25" customHeight="1" x14ac:dyDescent="0.15">
      <c r="A135" s="8">
        <v>2146002</v>
      </c>
      <c r="B135" s="10" t="s">
        <v>197</v>
      </c>
      <c r="C135" s="7">
        <v>0</v>
      </c>
    </row>
    <row r="136" spans="1:3" ht="17.25" customHeight="1" x14ac:dyDescent="0.15">
      <c r="A136" s="8">
        <v>2146003</v>
      </c>
      <c r="B136" s="10" t="s">
        <v>198</v>
      </c>
      <c r="C136" s="7">
        <v>0</v>
      </c>
    </row>
    <row r="137" spans="1:3" ht="17.25" customHeight="1" x14ac:dyDescent="0.15">
      <c r="A137" s="8">
        <v>2146099</v>
      </c>
      <c r="B137" s="10" t="s">
        <v>199</v>
      </c>
      <c r="C137" s="7">
        <v>0</v>
      </c>
    </row>
    <row r="138" spans="1:3" ht="17.25" customHeight="1" x14ac:dyDescent="0.15">
      <c r="A138" s="8">
        <v>21462</v>
      </c>
      <c r="B138" s="9" t="s">
        <v>200</v>
      </c>
      <c r="C138" s="7">
        <f>SUM(C139:C142)</f>
        <v>0</v>
      </c>
    </row>
    <row r="139" spans="1:3" ht="17.25" customHeight="1" x14ac:dyDescent="0.15">
      <c r="A139" s="8">
        <v>2146201</v>
      </c>
      <c r="B139" s="10" t="s">
        <v>198</v>
      </c>
      <c r="C139" s="7">
        <v>0</v>
      </c>
    </row>
    <row r="140" spans="1:3" ht="17.25" customHeight="1" x14ac:dyDescent="0.15">
      <c r="A140" s="8">
        <v>2146202</v>
      </c>
      <c r="B140" s="10" t="s">
        <v>201</v>
      </c>
      <c r="C140" s="7">
        <v>0</v>
      </c>
    </row>
    <row r="141" spans="1:3" ht="17.25" customHeight="1" x14ac:dyDescent="0.15">
      <c r="A141" s="8">
        <v>2146203</v>
      </c>
      <c r="B141" s="10" t="s">
        <v>202</v>
      </c>
      <c r="C141" s="7">
        <v>0</v>
      </c>
    </row>
    <row r="142" spans="1:3" ht="17.25" customHeight="1" x14ac:dyDescent="0.15">
      <c r="A142" s="8">
        <v>2146299</v>
      </c>
      <c r="B142" s="10" t="s">
        <v>203</v>
      </c>
      <c r="C142" s="7">
        <v>0</v>
      </c>
    </row>
    <row r="143" spans="1:3" ht="17.25" customHeight="1" x14ac:dyDescent="0.15">
      <c r="A143" s="8">
        <v>21463</v>
      </c>
      <c r="B143" s="9" t="s">
        <v>204</v>
      </c>
      <c r="C143" s="7">
        <f>SUM(C144:C147)</f>
        <v>0</v>
      </c>
    </row>
    <row r="144" spans="1:3" ht="17.25" customHeight="1" x14ac:dyDescent="0.15">
      <c r="A144" s="8">
        <v>2146301</v>
      </c>
      <c r="B144" s="10" t="s">
        <v>205</v>
      </c>
      <c r="C144" s="7">
        <v>0</v>
      </c>
    </row>
    <row r="145" spans="1:3" ht="17.25" customHeight="1" x14ac:dyDescent="0.15">
      <c r="A145" s="8">
        <v>2146302</v>
      </c>
      <c r="B145" s="10" t="s">
        <v>206</v>
      </c>
      <c r="C145" s="7">
        <v>0</v>
      </c>
    </row>
    <row r="146" spans="1:3" ht="17.25" customHeight="1" x14ac:dyDescent="0.15">
      <c r="A146" s="8">
        <v>2146303</v>
      </c>
      <c r="B146" s="10" t="s">
        <v>207</v>
      </c>
      <c r="C146" s="7">
        <v>0</v>
      </c>
    </row>
    <row r="147" spans="1:3" ht="17.25" customHeight="1" x14ac:dyDescent="0.15">
      <c r="A147" s="8">
        <v>2146399</v>
      </c>
      <c r="B147" s="10" t="s">
        <v>208</v>
      </c>
      <c r="C147" s="7">
        <v>0</v>
      </c>
    </row>
    <row r="148" spans="1:3" ht="17.25" customHeight="1" x14ac:dyDescent="0.15">
      <c r="A148" s="8">
        <v>21464</v>
      </c>
      <c r="B148" s="9" t="s">
        <v>209</v>
      </c>
      <c r="C148" s="7">
        <f>SUM(C149:C156)</f>
        <v>0</v>
      </c>
    </row>
    <row r="149" spans="1:3" ht="17.25" customHeight="1" x14ac:dyDescent="0.15">
      <c r="A149" s="8">
        <v>2146401</v>
      </c>
      <c r="B149" s="10" t="s">
        <v>210</v>
      </c>
      <c r="C149" s="7">
        <v>0</v>
      </c>
    </row>
    <row r="150" spans="1:3" ht="17.25" customHeight="1" x14ac:dyDescent="0.15">
      <c r="A150" s="8">
        <v>2146402</v>
      </c>
      <c r="B150" s="10" t="s">
        <v>211</v>
      </c>
      <c r="C150" s="7">
        <v>0</v>
      </c>
    </row>
    <row r="151" spans="1:3" ht="17.25" customHeight="1" x14ac:dyDescent="0.15">
      <c r="A151" s="8">
        <v>2146403</v>
      </c>
      <c r="B151" s="10" t="s">
        <v>212</v>
      </c>
      <c r="C151" s="7">
        <v>0</v>
      </c>
    </row>
    <row r="152" spans="1:3" ht="17.25" customHeight="1" x14ac:dyDescent="0.15">
      <c r="A152" s="8">
        <v>2146404</v>
      </c>
      <c r="B152" s="10" t="s">
        <v>213</v>
      </c>
      <c r="C152" s="7">
        <v>0</v>
      </c>
    </row>
    <row r="153" spans="1:3" ht="17.25" customHeight="1" x14ac:dyDescent="0.15">
      <c r="A153" s="8">
        <v>2146405</v>
      </c>
      <c r="B153" s="10" t="s">
        <v>214</v>
      </c>
      <c r="C153" s="7">
        <v>0</v>
      </c>
    </row>
    <row r="154" spans="1:3" ht="17.25" customHeight="1" x14ac:dyDescent="0.15">
      <c r="A154" s="8">
        <v>2146406</v>
      </c>
      <c r="B154" s="10" t="s">
        <v>215</v>
      </c>
      <c r="C154" s="7">
        <v>0</v>
      </c>
    </row>
    <row r="155" spans="1:3" ht="17.25" customHeight="1" x14ac:dyDescent="0.15">
      <c r="A155" s="8">
        <v>2146407</v>
      </c>
      <c r="B155" s="10" t="s">
        <v>216</v>
      </c>
      <c r="C155" s="7">
        <v>0</v>
      </c>
    </row>
    <row r="156" spans="1:3" ht="17.25" customHeight="1" x14ac:dyDescent="0.15">
      <c r="A156" s="8">
        <v>2146499</v>
      </c>
      <c r="B156" s="10" t="s">
        <v>217</v>
      </c>
      <c r="C156" s="7">
        <v>0</v>
      </c>
    </row>
    <row r="157" spans="1:3" ht="17.25" customHeight="1" x14ac:dyDescent="0.15">
      <c r="A157" s="8">
        <v>21468</v>
      </c>
      <c r="B157" s="9" t="s">
        <v>218</v>
      </c>
      <c r="C157" s="7">
        <f>SUM(C158:C163)</f>
        <v>0</v>
      </c>
    </row>
    <row r="158" spans="1:3" ht="17.25" customHeight="1" x14ac:dyDescent="0.15">
      <c r="A158" s="8">
        <v>2146801</v>
      </c>
      <c r="B158" s="10" t="s">
        <v>219</v>
      </c>
      <c r="C158" s="7">
        <v>0</v>
      </c>
    </row>
    <row r="159" spans="1:3" ht="17.25" customHeight="1" x14ac:dyDescent="0.15">
      <c r="A159" s="8">
        <v>2146802</v>
      </c>
      <c r="B159" s="10" t="s">
        <v>220</v>
      </c>
      <c r="C159" s="7">
        <v>0</v>
      </c>
    </row>
    <row r="160" spans="1:3" ht="17.25" customHeight="1" x14ac:dyDescent="0.15">
      <c r="A160" s="8">
        <v>2146803</v>
      </c>
      <c r="B160" s="10" t="s">
        <v>221</v>
      </c>
      <c r="C160" s="7">
        <v>0</v>
      </c>
    </row>
    <row r="161" spans="1:3" ht="17.25" customHeight="1" x14ac:dyDescent="0.15">
      <c r="A161" s="8">
        <v>2146804</v>
      </c>
      <c r="B161" s="10" t="s">
        <v>222</v>
      </c>
      <c r="C161" s="7">
        <v>0</v>
      </c>
    </row>
    <row r="162" spans="1:3" ht="17.25" customHeight="1" x14ac:dyDescent="0.15">
      <c r="A162" s="8">
        <v>2146805</v>
      </c>
      <c r="B162" s="10" t="s">
        <v>223</v>
      </c>
      <c r="C162" s="7">
        <v>0</v>
      </c>
    </row>
    <row r="163" spans="1:3" ht="17.25" customHeight="1" x14ac:dyDescent="0.15">
      <c r="A163" s="8">
        <v>2146899</v>
      </c>
      <c r="B163" s="10" t="s">
        <v>224</v>
      </c>
      <c r="C163" s="7">
        <v>0</v>
      </c>
    </row>
    <row r="164" spans="1:3" ht="17.25" customHeight="1" x14ac:dyDescent="0.15">
      <c r="A164" s="8">
        <v>21469</v>
      </c>
      <c r="B164" s="9" t="s">
        <v>225</v>
      </c>
      <c r="C164" s="7">
        <f>SUM(C165:C172)</f>
        <v>40</v>
      </c>
    </row>
    <row r="165" spans="1:3" ht="17.25" customHeight="1" x14ac:dyDescent="0.15">
      <c r="A165" s="8">
        <v>2146901</v>
      </c>
      <c r="B165" s="10" t="s">
        <v>226</v>
      </c>
      <c r="C165" s="7">
        <v>0</v>
      </c>
    </row>
    <row r="166" spans="1:3" ht="17.25" customHeight="1" x14ac:dyDescent="0.15">
      <c r="A166" s="8">
        <v>2146902</v>
      </c>
      <c r="B166" s="10" t="s">
        <v>227</v>
      </c>
      <c r="C166" s="7">
        <v>0</v>
      </c>
    </row>
    <row r="167" spans="1:3" ht="17.25" customHeight="1" x14ac:dyDescent="0.15">
      <c r="A167" s="8">
        <v>2146903</v>
      </c>
      <c r="B167" s="10" t="s">
        <v>228</v>
      </c>
      <c r="C167" s="7">
        <v>0</v>
      </c>
    </row>
    <row r="168" spans="1:3" ht="17.25" customHeight="1" x14ac:dyDescent="0.15">
      <c r="A168" s="8">
        <v>2146904</v>
      </c>
      <c r="B168" s="10" t="s">
        <v>229</v>
      </c>
      <c r="C168" s="7">
        <v>40</v>
      </c>
    </row>
    <row r="169" spans="1:3" ht="17.25" customHeight="1" x14ac:dyDescent="0.15">
      <c r="A169" s="8">
        <v>2146906</v>
      </c>
      <c r="B169" s="10" t="s">
        <v>230</v>
      </c>
      <c r="C169" s="7">
        <v>0</v>
      </c>
    </row>
    <row r="170" spans="1:3" ht="17.25" customHeight="1" x14ac:dyDescent="0.15">
      <c r="A170" s="8">
        <v>2146907</v>
      </c>
      <c r="B170" s="10" t="s">
        <v>231</v>
      </c>
      <c r="C170" s="7">
        <v>0</v>
      </c>
    </row>
    <row r="171" spans="1:3" ht="17.25" customHeight="1" x14ac:dyDescent="0.15">
      <c r="A171" s="8">
        <v>2146908</v>
      </c>
      <c r="B171" s="10" t="s">
        <v>232</v>
      </c>
      <c r="C171" s="7">
        <v>0</v>
      </c>
    </row>
    <row r="172" spans="1:3" ht="17.25" customHeight="1" x14ac:dyDescent="0.15">
      <c r="A172" s="8">
        <v>2146999</v>
      </c>
      <c r="B172" s="10" t="s">
        <v>233</v>
      </c>
      <c r="C172" s="7">
        <v>0</v>
      </c>
    </row>
    <row r="173" spans="1:3" ht="17.25" customHeight="1" x14ac:dyDescent="0.15">
      <c r="A173" s="8">
        <v>21470</v>
      </c>
      <c r="B173" s="9" t="s">
        <v>234</v>
      </c>
      <c r="C173" s="7">
        <f>SUM(C174:C175)</f>
        <v>0</v>
      </c>
    </row>
    <row r="174" spans="1:3" ht="17.25" customHeight="1" x14ac:dyDescent="0.15">
      <c r="A174" s="8">
        <v>2147001</v>
      </c>
      <c r="B174" s="10" t="s">
        <v>235</v>
      </c>
      <c r="C174" s="7">
        <v>0</v>
      </c>
    </row>
    <row r="175" spans="1:3" ht="17.25" customHeight="1" x14ac:dyDescent="0.15">
      <c r="A175" s="8">
        <v>2147099</v>
      </c>
      <c r="B175" s="10" t="s">
        <v>236</v>
      </c>
      <c r="C175" s="7">
        <v>0</v>
      </c>
    </row>
    <row r="176" spans="1:3" ht="17.25" customHeight="1" x14ac:dyDescent="0.15">
      <c r="A176" s="8">
        <v>21471</v>
      </c>
      <c r="B176" s="9" t="s">
        <v>237</v>
      </c>
      <c r="C176" s="7">
        <f>SUM(C177:C178)</f>
        <v>0</v>
      </c>
    </row>
    <row r="177" spans="1:3" ht="17.25" customHeight="1" x14ac:dyDescent="0.15">
      <c r="A177" s="8">
        <v>2147101</v>
      </c>
      <c r="B177" s="10" t="s">
        <v>235</v>
      </c>
      <c r="C177" s="7">
        <v>0</v>
      </c>
    </row>
    <row r="178" spans="1:3" ht="17.25" customHeight="1" x14ac:dyDescent="0.15">
      <c r="A178" s="8">
        <v>2147199</v>
      </c>
      <c r="B178" s="10" t="s">
        <v>238</v>
      </c>
      <c r="C178" s="7">
        <v>0</v>
      </c>
    </row>
    <row r="179" spans="1:3" ht="17.25" customHeight="1" x14ac:dyDescent="0.15">
      <c r="A179" s="8">
        <v>21472</v>
      </c>
      <c r="B179" s="9" t="s">
        <v>239</v>
      </c>
      <c r="C179" s="7">
        <v>0</v>
      </c>
    </row>
    <row r="180" spans="1:3" ht="17.25" customHeight="1" x14ac:dyDescent="0.15">
      <c r="A180" s="8">
        <v>21473</v>
      </c>
      <c r="B180" s="9" t="s">
        <v>240</v>
      </c>
      <c r="C180" s="7">
        <f>SUM(C181:C183)</f>
        <v>0</v>
      </c>
    </row>
    <row r="181" spans="1:3" ht="17.25" customHeight="1" x14ac:dyDescent="0.15">
      <c r="A181" s="8">
        <v>2147301</v>
      </c>
      <c r="B181" s="10" t="s">
        <v>241</v>
      </c>
      <c r="C181" s="7">
        <v>0</v>
      </c>
    </row>
    <row r="182" spans="1:3" ht="17.25" customHeight="1" x14ac:dyDescent="0.15">
      <c r="A182" s="8">
        <v>2147303</v>
      </c>
      <c r="B182" s="10" t="s">
        <v>242</v>
      </c>
      <c r="C182" s="7">
        <v>0</v>
      </c>
    </row>
    <row r="183" spans="1:3" ht="17.25" customHeight="1" x14ac:dyDescent="0.15">
      <c r="A183" s="8">
        <v>2147399</v>
      </c>
      <c r="B183" s="10" t="s">
        <v>243</v>
      </c>
      <c r="C183" s="7">
        <v>0</v>
      </c>
    </row>
    <row r="184" spans="1:3" ht="17.25" customHeight="1" x14ac:dyDescent="0.15">
      <c r="A184" s="8">
        <v>215</v>
      </c>
      <c r="B184" s="9" t="s">
        <v>244</v>
      </c>
      <c r="C184" s="7">
        <f>C185</f>
        <v>0</v>
      </c>
    </row>
    <row r="185" spans="1:3" ht="17.25" customHeight="1" x14ac:dyDescent="0.15">
      <c r="A185" s="8">
        <v>21562</v>
      </c>
      <c r="B185" s="9" t="s">
        <v>245</v>
      </c>
      <c r="C185" s="7">
        <f>SUM(C186:C188)</f>
        <v>0</v>
      </c>
    </row>
    <row r="186" spans="1:3" ht="17.25" customHeight="1" x14ac:dyDescent="0.15">
      <c r="A186" s="8">
        <v>2156201</v>
      </c>
      <c r="B186" s="10" t="s">
        <v>246</v>
      </c>
      <c r="C186" s="7">
        <v>0</v>
      </c>
    </row>
    <row r="187" spans="1:3" ht="17.25" customHeight="1" x14ac:dyDescent="0.15">
      <c r="A187" s="8">
        <v>2156202</v>
      </c>
      <c r="B187" s="10" t="s">
        <v>247</v>
      </c>
      <c r="C187" s="7">
        <v>0</v>
      </c>
    </row>
    <row r="188" spans="1:3" ht="17.25" customHeight="1" x14ac:dyDescent="0.15">
      <c r="A188" s="8">
        <v>2156299</v>
      </c>
      <c r="B188" s="10" t="s">
        <v>248</v>
      </c>
      <c r="C188" s="7">
        <v>0</v>
      </c>
    </row>
    <row r="189" spans="1:3" ht="17.25" customHeight="1" x14ac:dyDescent="0.15">
      <c r="A189" s="8">
        <v>217</v>
      </c>
      <c r="B189" s="9" t="s">
        <v>249</v>
      </c>
      <c r="C189" s="7">
        <f>C190</f>
        <v>0</v>
      </c>
    </row>
    <row r="190" spans="1:3" ht="17.25" customHeight="1" x14ac:dyDescent="0.15">
      <c r="A190" s="8">
        <v>21704</v>
      </c>
      <c r="B190" s="9" t="s">
        <v>250</v>
      </c>
      <c r="C190" s="7">
        <f>SUM(C191:C192)</f>
        <v>0</v>
      </c>
    </row>
    <row r="191" spans="1:3" ht="17.25" customHeight="1" x14ac:dyDescent="0.15">
      <c r="A191" s="8">
        <v>2170402</v>
      </c>
      <c r="B191" s="10" t="s">
        <v>251</v>
      </c>
      <c r="C191" s="7">
        <v>0</v>
      </c>
    </row>
    <row r="192" spans="1:3" ht="17.25" customHeight="1" x14ac:dyDescent="0.15">
      <c r="A192" s="8">
        <v>2170403</v>
      </c>
      <c r="B192" s="10" t="s">
        <v>252</v>
      </c>
      <c r="C192" s="7">
        <v>0</v>
      </c>
    </row>
    <row r="193" spans="1:3" ht="17.25" customHeight="1" x14ac:dyDescent="0.15">
      <c r="A193" s="8">
        <v>229</v>
      </c>
      <c r="B193" s="9" t="s">
        <v>253</v>
      </c>
      <c r="C193" s="7">
        <f>SUM(C194,C198,C207:C208)</f>
        <v>196434</v>
      </c>
    </row>
    <row r="194" spans="1:3" ht="17.25" customHeight="1" x14ac:dyDescent="0.15">
      <c r="A194" s="8">
        <v>22904</v>
      </c>
      <c r="B194" s="9" t="s">
        <v>254</v>
      </c>
      <c r="C194" s="7">
        <f>SUM(C195:C197)</f>
        <v>196000</v>
      </c>
    </row>
    <row r="195" spans="1:3" ht="17.25" customHeight="1" x14ac:dyDescent="0.15">
      <c r="A195" s="8">
        <v>2290401</v>
      </c>
      <c r="B195" s="10" t="s">
        <v>255</v>
      </c>
      <c r="C195" s="7">
        <v>0</v>
      </c>
    </row>
    <row r="196" spans="1:3" ht="17.25" customHeight="1" x14ac:dyDescent="0.15">
      <c r="A196" s="8">
        <v>2290402</v>
      </c>
      <c r="B196" s="10" t="s">
        <v>256</v>
      </c>
      <c r="C196" s="7">
        <v>196000</v>
      </c>
    </row>
    <row r="197" spans="1:3" ht="17.25" customHeight="1" x14ac:dyDescent="0.15">
      <c r="A197" s="8">
        <v>2290403</v>
      </c>
      <c r="B197" s="10" t="s">
        <v>257</v>
      </c>
      <c r="C197" s="7">
        <v>0</v>
      </c>
    </row>
    <row r="198" spans="1:3" ht="17.25" customHeight="1" x14ac:dyDescent="0.15">
      <c r="A198" s="8">
        <v>22908</v>
      </c>
      <c r="B198" s="9" t="s">
        <v>258</v>
      </c>
      <c r="C198" s="7">
        <f>SUM(C199:C206)</f>
        <v>0</v>
      </c>
    </row>
    <row r="199" spans="1:3" ht="17.25" customHeight="1" x14ac:dyDescent="0.15">
      <c r="A199" s="8">
        <v>2290802</v>
      </c>
      <c r="B199" s="10" t="s">
        <v>259</v>
      </c>
      <c r="C199" s="7">
        <v>0</v>
      </c>
    </row>
    <row r="200" spans="1:3" ht="17.25" customHeight="1" x14ac:dyDescent="0.15">
      <c r="A200" s="8">
        <v>2290803</v>
      </c>
      <c r="B200" s="10" t="s">
        <v>260</v>
      </c>
      <c r="C200" s="7">
        <v>0</v>
      </c>
    </row>
    <row r="201" spans="1:3" ht="17.25" customHeight="1" x14ac:dyDescent="0.15">
      <c r="A201" s="8">
        <v>2290804</v>
      </c>
      <c r="B201" s="10" t="s">
        <v>261</v>
      </c>
      <c r="C201" s="7">
        <v>0</v>
      </c>
    </row>
    <row r="202" spans="1:3" ht="17.25" customHeight="1" x14ac:dyDescent="0.15">
      <c r="A202" s="8">
        <v>2290805</v>
      </c>
      <c r="B202" s="10" t="s">
        <v>262</v>
      </c>
      <c r="C202" s="7">
        <v>0</v>
      </c>
    </row>
    <row r="203" spans="1:3" ht="17.25" customHeight="1" x14ac:dyDescent="0.15">
      <c r="A203" s="8">
        <v>2290806</v>
      </c>
      <c r="B203" s="10" t="s">
        <v>263</v>
      </c>
      <c r="C203" s="7">
        <v>0</v>
      </c>
    </row>
    <row r="204" spans="1:3" ht="17.25" customHeight="1" x14ac:dyDescent="0.15">
      <c r="A204" s="8">
        <v>2290807</v>
      </c>
      <c r="B204" s="10" t="s">
        <v>264</v>
      </c>
      <c r="C204" s="7">
        <v>0</v>
      </c>
    </row>
    <row r="205" spans="1:3" ht="17.25" customHeight="1" x14ac:dyDescent="0.15">
      <c r="A205" s="8">
        <v>2290808</v>
      </c>
      <c r="B205" s="10" t="s">
        <v>265</v>
      </c>
      <c r="C205" s="7">
        <v>0</v>
      </c>
    </row>
    <row r="206" spans="1:3" ht="17.25" customHeight="1" x14ac:dyDescent="0.15">
      <c r="A206" s="8">
        <v>2290899</v>
      </c>
      <c r="B206" s="10" t="s">
        <v>266</v>
      </c>
      <c r="C206" s="7">
        <v>0</v>
      </c>
    </row>
    <row r="207" spans="1:3" ht="15.6" customHeight="1" x14ac:dyDescent="0.15">
      <c r="A207" s="8">
        <v>22909</v>
      </c>
      <c r="B207" s="9" t="s">
        <v>267</v>
      </c>
      <c r="C207" s="7">
        <v>0</v>
      </c>
    </row>
    <row r="208" spans="1:3" ht="17.25" customHeight="1" x14ac:dyDescent="0.15">
      <c r="A208" s="8">
        <v>22960</v>
      </c>
      <c r="B208" s="9" t="s">
        <v>268</v>
      </c>
      <c r="C208" s="7">
        <f>SUM(C209:C219)</f>
        <v>434</v>
      </c>
    </row>
    <row r="209" spans="1:3" ht="17.25" customHeight="1" x14ac:dyDescent="0.15">
      <c r="A209" s="8">
        <v>2296001</v>
      </c>
      <c r="B209" s="10" t="s">
        <v>269</v>
      </c>
      <c r="C209" s="7">
        <v>0</v>
      </c>
    </row>
    <row r="210" spans="1:3" ht="17.25" customHeight="1" x14ac:dyDescent="0.15">
      <c r="A210" s="8">
        <v>2296002</v>
      </c>
      <c r="B210" s="10" t="s">
        <v>270</v>
      </c>
      <c r="C210" s="7">
        <v>383</v>
      </c>
    </row>
    <row r="211" spans="1:3" ht="17.25" customHeight="1" x14ac:dyDescent="0.15">
      <c r="A211" s="8">
        <v>2296003</v>
      </c>
      <c r="B211" s="10" t="s">
        <v>271</v>
      </c>
      <c r="C211" s="7">
        <v>11</v>
      </c>
    </row>
    <row r="212" spans="1:3" ht="17.25" customHeight="1" x14ac:dyDescent="0.15">
      <c r="A212" s="8">
        <v>2296004</v>
      </c>
      <c r="B212" s="10" t="s">
        <v>272</v>
      </c>
      <c r="C212" s="7">
        <v>0</v>
      </c>
    </row>
    <row r="213" spans="1:3" ht="17.25" customHeight="1" x14ac:dyDescent="0.15">
      <c r="A213" s="8">
        <v>2296005</v>
      </c>
      <c r="B213" s="10" t="s">
        <v>273</v>
      </c>
      <c r="C213" s="7">
        <v>0</v>
      </c>
    </row>
    <row r="214" spans="1:3" ht="17.25" customHeight="1" x14ac:dyDescent="0.15">
      <c r="A214" s="8">
        <v>2296006</v>
      </c>
      <c r="B214" s="10" t="s">
        <v>274</v>
      </c>
      <c r="C214" s="7">
        <v>40</v>
      </c>
    </row>
    <row r="215" spans="1:3" ht="17.25" customHeight="1" x14ac:dyDescent="0.15">
      <c r="A215" s="8">
        <v>2296010</v>
      </c>
      <c r="B215" s="10" t="s">
        <v>275</v>
      </c>
      <c r="C215" s="7">
        <v>0</v>
      </c>
    </row>
    <row r="216" spans="1:3" ht="17.25" customHeight="1" x14ac:dyDescent="0.15">
      <c r="A216" s="8">
        <v>2296011</v>
      </c>
      <c r="B216" s="10" t="s">
        <v>276</v>
      </c>
      <c r="C216" s="7">
        <v>0</v>
      </c>
    </row>
    <row r="217" spans="1:3" ht="17.25" customHeight="1" x14ac:dyDescent="0.15">
      <c r="A217" s="8">
        <v>2296012</v>
      </c>
      <c r="B217" s="10" t="s">
        <v>277</v>
      </c>
      <c r="C217" s="7">
        <v>0</v>
      </c>
    </row>
    <row r="218" spans="1:3" ht="17.25" customHeight="1" x14ac:dyDescent="0.15">
      <c r="A218" s="8">
        <v>2296013</v>
      </c>
      <c r="B218" s="10" t="s">
        <v>278</v>
      </c>
      <c r="C218" s="7">
        <v>0</v>
      </c>
    </row>
    <row r="219" spans="1:3" ht="17.25" customHeight="1" x14ac:dyDescent="0.15">
      <c r="A219" s="8">
        <v>2296099</v>
      </c>
      <c r="B219" s="10" t="s">
        <v>279</v>
      </c>
      <c r="C219" s="7">
        <v>0</v>
      </c>
    </row>
    <row r="220" spans="1:3" ht="17.25" customHeight="1" x14ac:dyDescent="0.15">
      <c r="A220" s="8">
        <v>232</v>
      </c>
      <c r="B220" s="9" t="s">
        <v>280</v>
      </c>
      <c r="C220" s="7">
        <f>C221</f>
        <v>25411</v>
      </c>
    </row>
    <row r="221" spans="1:3" ht="17.25" customHeight="1" x14ac:dyDescent="0.15">
      <c r="A221" s="8">
        <v>23204</v>
      </c>
      <c r="B221" s="9" t="s">
        <v>281</v>
      </c>
      <c r="C221" s="7">
        <f>SUM(C222:C237)</f>
        <v>25411</v>
      </c>
    </row>
    <row r="222" spans="1:3" ht="17.25" customHeight="1" x14ac:dyDescent="0.15">
      <c r="A222" s="8">
        <v>2320401</v>
      </c>
      <c r="B222" s="10" t="s">
        <v>282</v>
      </c>
      <c r="C222" s="7">
        <v>0</v>
      </c>
    </row>
    <row r="223" spans="1:3" ht="17.25" customHeight="1" x14ac:dyDescent="0.15">
      <c r="A223" s="8">
        <v>2320402</v>
      </c>
      <c r="B223" s="10" t="s">
        <v>283</v>
      </c>
      <c r="C223" s="7">
        <v>0</v>
      </c>
    </row>
    <row r="224" spans="1:3" ht="17.25" customHeight="1" x14ac:dyDescent="0.15">
      <c r="A224" s="8">
        <v>2320405</v>
      </c>
      <c r="B224" s="10" t="s">
        <v>284</v>
      </c>
      <c r="C224" s="7">
        <v>0</v>
      </c>
    </row>
    <row r="225" spans="1:3" ht="17.25" customHeight="1" x14ac:dyDescent="0.15">
      <c r="A225" s="8">
        <v>2320411</v>
      </c>
      <c r="B225" s="10" t="s">
        <v>285</v>
      </c>
      <c r="C225" s="7">
        <v>4181</v>
      </c>
    </row>
    <row r="226" spans="1:3" ht="17.25" customHeight="1" x14ac:dyDescent="0.15">
      <c r="A226" s="8">
        <v>2320413</v>
      </c>
      <c r="B226" s="10" t="s">
        <v>286</v>
      </c>
      <c r="C226" s="7">
        <v>0</v>
      </c>
    </row>
    <row r="227" spans="1:3" ht="17.25" customHeight="1" x14ac:dyDescent="0.15">
      <c r="A227" s="8">
        <v>2320414</v>
      </c>
      <c r="B227" s="10" t="s">
        <v>287</v>
      </c>
      <c r="C227" s="7">
        <v>0</v>
      </c>
    </row>
    <row r="228" spans="1:3" ht="17.25" customHeight="1" x14ac:dyDescent="0.15">
      <c r="A228" s="8">
        <v>2320416</v>
      </c>
      <c r="B228" s="10" t="s">
        <v>288</v>
      </c>
      <c r="C228" s="7">
        <v>0</v>
      </c>
    </row>
    <row r="229" spans="1:3" ht="17.25" customHeight="1" x14ac:dyDescent="0.15">
      <c r="A229" s="8">
        <v>2320417</v>
      </c>
      <c r="B229" s="10" t="s">
        <v>289</v>
      </c>
      <c r="C229" s="7">
        <v>0</v>
      </c>
    </row>
    <row r="230" spans="1:3" ht="17.25" customHeight="1" x14ac:dyDescent="0.15">
      <c r="A230" s="8">
        <v>2320418</v>
      </c>
      <c r="B230" s="10" t="s">
        <v>290</v>
      </c>
      <c r="C230" s="7">
        <v>0</v>
      </c>
    </row>
    <row r="231" spans="1:3" ht="17.25" customHeight="1" x14ac:dyDescent="0.15">
      <c r="A231" s="8">
        <v>2320419</v>
      </c>
      <c r="B231" s="10" t="s">
        <v>291</v>
      </c>
      <c r="C231" s="7">
        <v>0</v>
      </c>
    </row>
    <row r="232" spans="1:3" ht="17.25" customHeight="1" x14ac:dyDescent="0.15">
      <c r="A232" s="8">
        <v>2320420</v>
      </c>
      <c r="B232" s="10" t="s">
        <v>292</v>
      </c>
      <c r="C232" s="7">
        <v>0</v>
      </c>
    </row>
    <row r="233" spans="1:3" ht="17.25" customHeight="1" x14ac:dyDescent="0.15">
      <c r="A233" s="8">
        <v>2320431</v>
      </c>
      <c r="B233" s="10" t="s">
        <v>293</v>
      </c>
      <c r="C233" s="7">
        <v>1292</v>
      </c>
    </row>
    <row r="234" spans="1:3" ht="17.25" customHeight="1" x14ac:dyDescent="0.15">
      <c r="A234" s="8">
        <v>2320432</v>
      </c>
      <c r="B234" s="10" t="s">
        <v>294</v>
      </c>
      <c r="C234" s="7">
        <v>0</v>
      </c>
    </row>
    <row r="235" spans="1:3" ht="17.25" customHeight="1" x14ac:dyDescent="0.15">
      <c r="A235" s="8">
        <v>2320433</v>
      </c>
      <c r="B235" s="10" t="s">
        <v>295</v>
      </c>
      <c r="C235" s="7">
        <v>9091</v>
      </c>
    </row>
    <row r="236" spans="1:3" ht="17.25" customHeight="1" x14ac:dyDescent="0.15">
      <c r="A236" s="8">
        <v>2320498</v>
      </c>
      <c r="B236" s="10" t="s">
        <v>296</v>
      </c>
      <c r="C236" s="7">
        <v>10847</v>
      </c>
    </row>
    <row r="237" spans="1:3" ht="17.25" customHeight="1" x14ac:dyDescent="0.15">
      <c r="A237" s="8">
        <v>2320499</v>
      </c>
      <c r="B237" s="10" t="s">
        <v>297</v>
      </c>
      <c r="C237" s="7">
        <v>0</v>
      </c>
    </row>
    <row r="238" spans="1:3" ht="17.25" customHeight="1" x14ac:dyDescent="0.15">
      <c r="A238" s="8">
        <v>233</v>
      </c>
      <c r="B238" s="9" t="s">
        <v>298</v>
      </c>
      <c r="C238" s="7">
        <f>C239</f>
        <v>215</v>
      </c>
    </row>
    <row r="239" spans="1:3" ht="17.25" customHeight="1" x14ac:dyDescent="0.15">
      <c r="A239" s="8">
        <v>23304</v>
      </c>
      <c r="B239" s="9" t="s">
        <v>299</v>
      </c>
      <c r="C239" s="7">
        <f>SUM(C240:C255)</f>
        <v>215</v>
      </c>
    </row>
    <row r="240" spans="1:3" ht="17.25" customHeight="1" x14ac:dyDescent="0.15">
      <c r="A240" s="8">
        <v>2330401</v>
      </c>
      <c r="B240" s="10" t="s">
        <v>300</v>
      </c>
      <c r="C240" s="7">
        <v>0</v>
      </c>
    </row>
    <row r="241" spans="1:3" ht="17.25" customHeight="1" x14ac:dyDescent="0.15">
      <c r="A241" s="8">
        <v>2330402</v>
      </c>
      <c r="B241" s="10" t="s">
        <v>301</v>
      </c>
      <c r="C241" s="7">
        <v>0</v>
      </c>
    </row>
    <row r="242" spans="1:3" ht="17.25" customHeight="1" x14ac:dyDescent="0.15">
      <c r="A242" s="8">
        <v>2330405</v>
      </c>
      <c r="B242" s="10" t="s">
        <v>302</v>
      </c>
      <c r="C242" s="7">
        <v>0</v>
      </c>
    </row>
    <row r="243" spans="1:3" ht="17.25" customHeight="1" x14ac:dyDescent="0.15">
      <c r="A243" s="8">
        <v>2330411</v>
      </c>
      <c r="B243" s="10" t="s">
        <v>303</v>
      </c>
      <c r="C243" s="7">
        <v>8</v>
      </c>
    </row>
    <row r="244" spans="1:3" ht="17.25" customHeight="1" x14ac:dyDescent="0.15">
      <c r="A244" s="8">
        <v>2330413</v>
      </c>
      <c r="B244" s="10" t="s">
        <v>304</v>
      </c>
      <c r="C244" s="7">
        <v>0</v>
      </c>
    </row>
    <row r="245" spans="1:3" ht="17.25" customHeight="1" x14ac:dyDescent="0.15">
      <c r="A245" s="8">
        <v>2330414</v>
      </c>
      <c r="B245" s="10" t="s">
        <v>305</v>
      </c>
      <c r="C245" s="7">
        <v>0</v>
      </c>
    </row>
    <row r="246" spans="1:3" ht="17.25" customHeight="1" x14ac:dyDescent="0.15">
      <c r="A246" s="8">
        <v>2330416</v>
      </c>
      <c r="B246" s="10" t="s">
        <v>306</v>
      </c>
      <c r="C246" s="7">
        <v>0</v>
      </c>
    </row>
    <row r="247" spans="1:3" ht="17.25" customHeight="1" x14ac:dyDescent="0.15">
      <c r="A247" s="8">
        <v>2330417</v>
      </c>
      <c r="B247" s="10" t="s">
        <v>307</v>
      </c>
      <c r="C247" s="7">
        <v>0</v>
      </c>
    </row>
    <row r="248" spans="1:3" ht="17.25" customHeight="1" x14ac:dyDescent="0.15">
      <c r="A248" s="8">
        <v>2330418</v>
      </c>
      <c r="B248" s="10" t="s">
        <v>308</v>
      </c>
      <c r="C248" s="7">
        <v>0</v>
      </c>
    </row>
    <row r="249" spans="1:3" ht="17.25" customHeight="1" x14ac:dyDescent="0.15">
      <c r="A249" s="8">
        <v>2330419</v>
      </c>
      <c r="B249" s="10" t="s">
        <v>309</v>
      </c>
      <c r="C249" s="7">
        <v>0</v>
      </c>
    </row>
    <row r="250" spans="1:3" ht="17.25" customHeight="1" x14ac:dyDescent="0.15">
      <c r="A250" s="8">
        <v>2330420</v>
      </c>
      <c r="B250" s="10" t="s">
        <v>310</v>
      </c>
      <c r="C250" s="7">
        <v>0</v>
      </c>
    </row>
    <row r="251" spans="1:3" ht="17.25" customHeight="1" x14ac:dyDescent="0.15">
      <c r="A251" s="8">
        <v>2330431</v>
      </c>
      <c r="B251" s="10" t="s">
        <v>311</v>
      </c>
      <c r="C251" s="7">
        <v>0</v>
      </c>
    </row>
    <row r="252" spans="1:3" ht="17.25" customHeight="1" x14ac:dyDescent="0.15">
      <c r="A252" s="8">
        <v>2330432</v>
      </c>
      <c r="B252" s="10" t="s">
        <v>312</v>
      </c>
      <c r="C252" s="7">
        <v>0</v>
      </c>
    </row>
    <row r="253" spans="1:3" ht="17.25" customHeight="1" x14ac:dyDescent="0.15">
      <c r="A253" s="8">
        <v>2330433</v>
      </c>
      <c r="B253" s="10" t="s">
        <v>313</v>
      </c>
      <c r="C253" s="7">
        <v>0</v>
      </c>
    </row>
    <row r="254" spans="1:3" ht="17.25" customHeight="1" x14ac:dyDescent="0.15">
      <c r="A254" s="8">
        <v>2330498</v>
      </c>
      <c r="B254" s="10" t="s">
        <v>314</v>
      </c>
      <c r="C254" s="7">
        <v>207</v>
      </c>
    </row>
    <row r="255" spans="1:3" ht="17.25" customHeight="1" x14ac:dyDescent="0.15">
      <c r="A255" s="8">
        <v>2330499</v>
      </c>
      <c r="B255" s="10" t="s">
        <v>315</v>
      </c>
      <c r="C255" s="7">
        <v>0</v>
      </c>
    </row>
    <row r="256" spans="1:3" ht="17.25" customHeight="1" x14ac:dyDescent="0.15">
      <c r="A256" s="8">
        <v>234</v>
      </c>
      <c r="B256" s="6" t="s">
        <v>316</v>
      </c>
      <c r="C256" s="7">
        <f>SUM(C257,C270)</f>
        <v>0</v>
      </c>
    </row>
    <row r="257" spans="1:3" ht="17.25" customHeight="1" x14ac:dyDescent="0.15">
      <c r="A257" s="8">
        <v>23401</v>
      </c>
      <c r="B257" s="6" t="s">
        <v>317</v>
      </c>
      <c r="C257" s="7">
        <f>SUM(C258:C269)</f>
        <v>0</v>
      </c>
    </row>
    <row r="258" spans="1:3" ht="17.25" customHeight="1" x14ac:dyDescent="0.15">
      <c r="A258" s="8">
        <v>2340101</v>
      </c>
      <c r="B258" s="8" t="s">
        <v>318</v>
      </c>
      <c r="C258" s="7">
        <v>0</v>
      </c>
    </row>
    <row r="259" spans="1:3" ht="17.25" customHeight="1" x14ac:dyDescent="0.15">
      <c r="A259" s="8">
        <v>2340102</v>
      </c>
      <c r="B259" s="8" t="s">
        <v>319</v>
      </c>
      <c r="C259" s="7">
        <v>0</v>
      </c>
    </row>
    <row r="260" spans="1:3" ht="17.25" customHeight="1" x14ac:dyDescent="0.15">
      <c r="A260" s="8">
        <v>2340103</v>
      </c>
      <c r="B260" s="8" t="s">
        <v>320</v>
      </c>
      <c r="C260" s="7">
        <v>0</v>
      </c>
    </row>
    <row r="261" spans="1:3" ht="17.25" customHeight="1" x14ac:dyDescent="0.15">
      <c r="A261" s="8">
        <v>2340104</v>
      </c>
      <c r="B261" s="8" t="s">
        <v>321</v>
      </c>
      <c r="C261" s="7">
        <v>0</v>
      </c>
    </row>
    <row r="262" spans="1:3" ht="17.25" customHeight="1" x14ac:dyDescent="0.15">
      <c r="A262" s="8">
        <v>2340105</v>
      </c>
      <c r="B262" s="8" t="s">
        <v>322</v>
      </c>
      <c r="C262" s="7">
        <v>0</v>
      </c>
    </row>
    <row r="263" spans="1:3" ht="17.25" customHeight="1" x14ac:dyDescent="0.15">
      <c r="A263" s="8">
        <v>2340106</v>
      </c>
      <c r="B263" s="8" t="s">
        <v>323</v>
      </c>
      <c r="C263" s="7">
        <v>0</v>
      </c>
    </row>
    <row r="264" spans="1:3" ht="17.25" customHeight="1" x14ac:dyDescent="0.15">
      <c r="A264" s="8">
        <v>2340107</v>
      </c>
      <c r="B264" s="8" t="s">
        <v>324</v>
      </c>
      <c r="C264" s="7">
        <v>0</v>
      </c>
    </row>
    <row r="265" spans="1:3" ht="17.25" customHeight="1" x14ac:dyDescent="0.15">
      <c r="A265" s="8">
        <v>2340108</v>
      </c>
      <c r="B265" s="8" t="s">
        <v>325</v>
      </c>
      <c r="C265" s="7">
        <v>0</v>
      </c>
    </row>
    <row r="266" spans="1:3" ht="17.25" customHeight="1" x14ac:dyDescent="0.15">
      <c r="A266" s="8">
        <v>2340109</v>
      </c>
      <c r="B266" s="8" t="s">
        <v>326</v>
      </c>
      <c r="C266" s="7">
        <v>0</v>
      </c>
    </row>
    <row r="267" spans="1:3" ht="17.25" customHeight="1" x14ac:dyDescent="0.15">
      <c r="A267" s="8">
        <v>2340110</v>
      </c>
      <c r="B267" s="8" t="s">
        <v>327</v>
      </c>
      <c r="C267" s="7">
        <v>0</v>
      </c>
    </row>
    <row r="268" spans="1:3" ht="17.25" customHeight="1" x14ac:dyDescent="0.15">
      <c r="A268" s="8">
        <v>2340111</v>
      </c>
      <c r="B268" s="8" t="s">
        <v>328</v>
      </c>
      <c r="C268" s="7">
        <v>0</v>
      </c>
    </row>
    <row r="269" spans="1:3" ht="17.25" customHeight="1" x14ac:dyDescent="0.15">
      <c r="A269" s="8">
        <v>2340199</v>
      </c>
      <c r="B269" s="8" t="s">
        <v>329</v>
      </c>
      <c r="C269" s="7">
        <v>0</v>
      </c>
    </row>
    <row r="270" spans="1:3" ht="17.25" customHeight="1" x14ac:dyDescent="0.15">
      <c r="A270" s="8">
        <v>23402</v>
      </c>
      <c r="B270" s="6" t="s">
        <v>330</v>
      </c>
      <c r="C270" s="7">
        <f>SUM(C271:C276)</f>
        <v>0</v>
      </c>
    </row>
    <row r="271" spans="1:3" ht="17.25" customHeight="1" x14ac:dyDescent="0.15">
      <c r="A271" s="8">
        <v>2340201</v>
      </c>
      <c r="B271" s="8" t="s">
        <v>331</v>
      </c>
      <c r="C271" s="7">
        <v>0</v>
      </c>
    </row>
    <row r="272" spans="1:3" ht="17.25" customHeight="1" x14ac:dyDescent="0.15">
      <c r="A272" s="8">
        <v>2340202</v>
      </c>
      <c r="B272" s="8" t="s">
        <v>332</v>
      </c>
      <c r="C272" s="7">
        <v>0</v>
      </c>
    </row>
    <row r="273" spans="1:3" ht="17.25" customHeight="1" x14ac:dyDescent="0.15">
      <c r="A273" s="8">
        <v>2340203</v>
      </c>
      <c r="B273" s="8" t="s">
        <v>333</v>
      </c>
      <c r="C273" s="7">
        <v>0</v>
      </c>
    </row>
    <row r="274" spans="1:3" ht="17.25" customHeight="1" x14ac:dyDescent="0.15">
      <c r="A274" s="8">
        <v>2340204</v>
      </c>
      <c r="B274" s="8" t="s">
        <v>334</v>
      </c>
      <c r="C274" s="7">
        <v>0</v>
      </c>
    </row>
    <row r="275" spans="1:3" ht="17.25" customHeight="1" x14ac:dyDescent="0.15">
      <c r="A275" s="8">
        <v>2340205</v>
      </c>
      <c r="B275" s="8" t="s">
        <v>335</v>
      </c>
      <c r="C275" s="7">
        <v>0</v>
      </c>
    </row>
    <row r="276" spans="1:3" ht="17.25" customHeight="1" x14ac:dyDescent="0.15">
      <c r="A276" s="8">
        <v>2340299</v>
      </c>
      <c r="B276" s="8" t="s">
        <v>336</v>
      </c>
      <c r="C276" s="7">
        <v>0</v>
      </c>
    </row>
  </sheetData>
  <mergeCells count="1">
    <mergeCell ref="A1:C1"/>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abSelected="1" workbookViewId="0">
      <selection activeCell="C8" sqref="C8"/>
    </sheetView>
  </sheetViews>
  <sheetFormatPr defaultColWidth="12.125" defaultRowHeight="13.5" x14ac:dyDescent="0.15"/>
  <cols>
    <col min="1" max="1" width="35" style="2" customWidth="1"/>
    <col min="2" max="2" width="19" style="2" customWidth="1"/>
    <col min="3" max="3" width="35" style="2" customWidth="1"/>
    <col min="4" max="4" width="19" style="2" customWidth="1"/>
    <col min="5" max="256" width="12.125" style="2" customWidth="1"/>
    <col min="257" max="257" width="35" style="2" customWidth="1"/>
    <col min="258" max="258" width="19" style="2" customWidth="1"/>
    <col min="259" max="259" width="35" style="2" customWidth="1"/>
    <col min="260" max="260" width="19" style="2" customWidth="1"/>
    <col min="261" max="512" width="12.125" style="2" customWidth="1"/>
    <col min="513" max="513" width="35" style="2" customWidth="1"/>
    <col min="514" max="514" width="19" style="2" customWidth="1"/>
    <col min="515" max="515" width="35" style="2" customWidth="1"/>
    <col min="516" max="516" width="19" style="2" customWidth="1"/>
    <col min="517" max="768" width="12.125" style="2" customWidth="1"/>
    <col min="769" max="769" width="35" style="2" customWidth="1"/>
    <col min="770" max="770" width="19" style="2" customWidth="1"/>
    <col min="771" max="771" width="35" style="2" customWidth="1"/>
    <col min="772" max="772" width="19" style="2" customWidth="1"/>
    <col min="773" max="1024" width="12.125" style="2" customWidth="1"/>
    <col min="1025" max="1025" width="35" style="2" customWidth="1"/>
    <col min="1026" max="1026" width="19" style="2" customWidth="1"/>
    <col min="1027" max="1027" width="35" style="2" customWidth="1"/>
    <col min="1028" max="1028" width="19" style="2" customWidth="1"/>
    <col min="1029" max="1280" width="12.125" style="2" customWidth="1"/>
    <col min="1281" max="1281" width="35" style="2" customWidth="1"/>
    <col min="1282" max="1282" width="19" style="2" customWidth="1"/>
    <col min="1283" max="1283" width="35" style="2" customWidth="1"/>
    <col min="1284" max="1284" width="19" style="2" customWidth="1"/>
    <col min="1285" max="1536" width="12.125" style="2" customWidth="1"/>
    <col min="1537" max="1537" width="35" style="2" customWidth="1"/>
    <col min="1538" max="1538" width="19" style="2" customWidth="1"/>
    <col min="1539" max="1539" width="35" style="2" customWidth="1"/>
    <col min="1540" max="1540" width="19" style="2" customWidth="1"/>
    <col min="1541" max="1792" width="12.125" style="2" customWidth="1"/>
    <col min="1793" max="1793" width="35" style="2" customWidth="1"/>
    <col min="1794" max="1794" width="19" style="2" customWidth="1"/>
    <col min="1795" max="1795" width="35" style="2" customWidth="1"/>
    <col min="1796" max="1796" width="19" style="2" customWidth="1"/>
    <col min="1797" max="2048" width="12.125" style="2" customWidth="1"/>
    <col min="2049" max="2049" width="35" style="2" customWidth="1"/>
    <col min="2050" max="2050" width="19" style="2" customWidth="1"/>
    <col min="2051" max="2051" width="35" style="2" customWidth="1"/>
    <col min="2052" max="2052" width="19" style="2" customWidth="1"/>
    <col min="2053" max="2304" width="12.125" style="2" customWidth="1"/>
    <col min="2305" max="2305" width="35" style="2" customWidth="1"/>
    <col min="2306" max="2306" width="19" style="2" customWidth="1"/>
    <col min="2307" max="2307" width="35" style="2" customWidth="1"/>
    <col min="2308" max="2308" width="19" style="2" customWidth="1"/>
    <col min="2309" max="2560" width="12.125" style="2" customWidth="1"/>
    <col min="2561" max="2561" width="35" style="2" customWidth="1"/>
    <col min="2562" max="2562" width="19" style="2" customWidth="1"/>
    <col min="2563" max="2563" width="35" style="2" customWidth="1"/>
    <col min="2564" max="2564" width="19" style="2" customWidth="1"/>
    <col min="2565" max="2816" width="12.125" style="2" customWidth="1"/>
    <col min="2817" max="2817" width="35" style="2" customWidth="1"/>
    <col min="2818" max="2818" width="19" style="2" customWidth="1"/>
    <col min="2819" max="2819" width="35" style="2" customWidth="1"/>
    <col min="2820" max="2820" width="19" style="2" customWidth="1"/>
    <col min="2821" max="3072" width="12.125" style="2" customWidth="1"/>
    <col min="3073" max="3073" width="35" style="2" customWidth="1"/>
    <col min="3074" max="3074" width="19" style="2" customWidth="1"/>
    <col min="3075" max="3075" width="35" style="2" customWidth="1"/>
    <col min="3076" max="3076" width="19" style="2" customWidth="1"/>
    <col min="3077" max="3328" width="12.125" style="2" customWidth="1"/>
    <col min="3329" max="3329" width="35" style="2" customWidth="1"/>
    <col min="3330" max="3330" width="19" style="2" customWidth="1"/>
    <col min="3331" max="3331" width="35" style="2" customWidth="1"/>
    <col min="3332" max="3332" width="19" style="2" customWidth="1"/>
    <col min="3333" max="3584" width="12.125" style="2" customWidth="1"/>
    <col min="3585" max="3585" width="35" style="2" customWidth="1"/>
    <col min="3586" max="3586" width="19" style="2" customWidth="1"/>
    <col min="3587" max="3587" width="35" style="2" customWidth="1"/>
    <col min="3588" max="3588" width="19" style="2" customWidth="1"/>
    <col min="3589" max="3840" width="12.125" style="2" customWidth="1"/>
    <col min="3841" max="3841" width="35" style="2" customWidth="1"/>
    <col min="3842" max="3842" width="19" style="2" customWidth="1"/>
    <col min="3843" max="3843" width="35" style="2" customWidth="1"/>
    <col min="3844" max="3844" width="19" style="2" customWidth="1"/>
    <col min="3845" max="4096" width="12.125" style="2" customWidth="1"/>
    <col min="4097" max="4097" width="35" style="2" customWidth="1"/>
    <col min="4098" max="4098" width="19" style="2" customWidth="1"/>
    <col min="4099" max="4099" width="35" style="2" customWidth="1"/>
    <col min="4100" max="4100" width="19" style="2" customWidth="1"/>
    <col min="4101" max="4352" width="12.125" style="2" customWidth="1"/>
    <col min="4353" max="4353" width="35" style="2" customWidth="1"/>
    <col min="4354" max="4354" width="19" style="2" customWidth="1"/>
    <col min="4355" max="4355" width="35" style="2" customWidth="1"/>
    <col min="4356" max="4356" width="19" style="2" customWidth="1"/>
    <col min="4357" max="4608" width="12.125" style="2" customWidth="1"/>
    <col min="4609" max="4609" width="35" style="2" customWidth="1"/>
    <col min="4610" max="4610" width="19" style="2" customWidth="1"/>
    <col min="4611" max="4611" width="35" style="2" customWidth="1"/>
    <col min="4612" max="4612" width="19" style="2" customWidth="1"/>
    <col min="4613" max="4864" width="12.125" style="2" customWidth="1"/>
    <col min="4865" max="4865" width="35" style="2" customWidth="1"/>
    <col min="4866" max="4866" width="19" style="2" customWidth="1"/>
    <col min="4867" max="4867" width="35" style="2" customWidth="1"/>
    <col min="4868" max="4868" width="19" style="2" customWidth="1"/>
    <col min="4869" max="5120" width="12.125" style="2" customWidth="1"/>
    <col min="5121" max="5121" width="35" style="2" customWidth="1"/>
    <col min="5122" max="5122" width="19" style="2" customWidth="1"/>
    <col min="5123" max="5123" width="35" style="2" customWidth="1"/>
    <col min="5124" max="5124" width="19" style="2" customWidth="1"/>
    <col min="5125" max="5376" width="12.125" style="2" customWidth="1"/>
    <col min="5377" max="5377" width="35" style="2" customWidth="1"/>
    <col min="5378" max="5378" width="19" style="2" customWidth="1"/>
    <col min="5379" max="5379" width="35" style="2" customWidth="1"/>
    <col min="5380" max="5380" width="19" style="2" customWidth="1"/>
    <col min="5381" max="5632" width="12.125" style="2" customWidth="1"/>
    <col min="5633" max="5633" width="35" style="2" customWidth="1"/>
    <col min="5634" max="5634" width="19" style="2" customWidth="1"/>
    <col min="5635" max="5635" width="35" style="2" customWidth="1"/>
    <col min="5636" max="5636" width="19" style="2" customWidth="1"/>
    <col min="5637" max="5888" width="12.125" style="2" customWidth="1"/>
    <col min="5889" max="5889" width="35" style="2" customWidth="1"/>
    <col min="5890" max="5890" width="19" style="2" customWidth="1"/>
    <col min="5891" max="5891" width="35" style="2" customWidth="1"/>
    <col min="5892" max="5892" width="19" style="2" customWidth="1"/>
    <col min="5893" max="6144" width="12.125" style="2" customWidth="1"/>
    <col min="6145" max="6145" width="35" style="2" customWidth="1"/>
    <col min="6146" max="6146" width="19" style="2" customWidth="1"/>
    <col min="6147" max="6147" width="35" style="2" customWidth="1"/>
    <col min="6148" max="6148" width="19" style="2" customWidth="1"/>
    <col min="6149" max="6400" width="12.125" style="2" customWidth="1"/>
    <col min="6401" max="6401" width="35" style="2" customWidth="1"/>
    <col min="6402" max="6402" width="19" style="2" customWidth="1"/>
    <col min="6403" max="6403" width="35" style="2" customWidth="1"/>
    <col min="6404" max="6404" width="19" style="2" customWidth="1"/>
    <col min="6405" max="6656" width="12.125" style="2" customWidth="1"/>
    <col min="6657" max="6657" width="35" style="2" customWidth="1"/>
    <col min="6658" max="6658" width="19" style="2" customWidth="1"/>
    <col min="6659" max="6659" width="35" style="2" customWidth="1"/>
    <col min="6660" max="6660" width="19" style="2" customWidth="1"/>
    <col min="6661" max="6912" width="12.125" style="2" customWidth="1"/>
    <col min="6913" max="6913" width="35" style="2" customWidth="1"/>
    <col min="6914" max="6914" width="19" style="2" customWidth="1"/>
    <col min="6915" max="6915" width="35" style="2" customWidth="1"/>
    <col min="6916" max="6916" width="19" style="2" customWidth="1"/>
    <col min="6917" max="7168" width="12.125" style="2" customWidth="1"/>
    <col min="7169" max="7169" width="35" style="2" customWidth="1"/>
    <col min="7170" max="7170" width="19" style="2" customWidth="1"/>
    <col min="7171" max="7171" width="35" style="2" customWidth="1"/>
    <col min="7172" max="7172" width="19" style="2" customWidth="1"/>
    <col min="7173" max="7424" width="12.125" style="2" customWidth="1"/>
    <col min="7425" max="7425" width="35" style="2" customWidth="1"/>
    <col min="7426" max="7426" width="19" style="2" customWidth="1"/>
    <col min="7427" max="7427" width="35" style="2" customWidth="1"/>
    <col min="7428" max="7428" width="19" style="2" customWidth="1"/>
    <col min="7429" max="7680" width="12.125" style="2" customWidth="1"/>
    <col min="7681" max="7681" width="35" style="2" customWidth="1"/>
    <col min="7682" max="7682" width="19" style="2" customWidth="1"/>
    <col min="7683" max="7683" width="35" style="2" customWidth="1"/>
    <col min="7684" max="7684" width="19" style="2" customWidth="1"/>
    <col min="7685" max="7936" width="12.125" style="2" customWidth="1"/>
    <col min="7937" max="7937" width="35" style="2" customWidth="1"/>
    <col min="7938" max="7938" width="19" style="2" customWidth="1"/>
    <col min="7939" max="7939" width="35" style="2" customWidth="1"/>
    <col min="7940" max="7940" width="19" style="2" customWidth="1"/>
    <col min="7941" max="8192" width="12.125" style="2" customWidth="1"/>
    <col min="8193" max="8193" width="35" style="2" customWidth="1"/>
    <col min="8194" max="8194" width="19" style="2" customWidth="1"/>
    <col min="8195" max="8195" width="35" style="2" customWidth="1"/>
    <col min="8196" max="8196" width="19" style="2" customWidth="1"/>
    <col min="8197" max="8448" width="12.125" style="2" customWidth="1"/>
    <col min="8449" max="8449" width="35" style="2" customWidth="1"/>
    <col min="8450" max="8450" width="19" style="2" customWidth="1"/>
    <col min="8451" max="8451" width="35" style="2" customWidth="1"/>
    <col min="8452" max="8452" width="19" style="2" customWidth="1"/>
    <col min="8453" max="8704" width="12.125" style="2" customWidth="1"/>
    <col min="8705" max="8705" width="35" style="2" customWidth="1"/>
    <col min="8706" max="8706" width="19" style="2" customWidth="1"/>
    <col min="8707" max="8707" width="35" style="2" customWidth="1"/>
    <col min="8708" max="8708" width="19" style="2" customWidth="1"/>
    <col min="8709" max="8960" width="12.125" style="2" customWidth="1"/>
    <col min="8961" max="8961" width="35" style="2" customWidth="1"/>
    <col min="8962" max="8962" width="19" style="2" customWidth="1"/>
    <col min="8963" max="8963" width="35" style="2" customWidth="1"/>
    <col min="8964" max="8964" width="19" style="2" customWidth="1"/>
    <col min="8965" max="9216" width="12.125" style="2" customWidth="1"/>
    <col min="9217" max="9217" width="35" style="2" customWidth="1"/>
    <col min="9218" max="9218" width="19" style="2" customWidth="1"/>
    <col min="9219" max="9219" width="35" style="2" customWidth="1"/>
    <col min="9220" max="9220" width="19" style="2" customWidth="1"/>
    <col min="9221" max="9472" width="12.125" style="2" customWidth="1"/>
    <col min="9473" max="9473" width="35" style="2" customWidth="1"/>
    <col min="9474" max="9474" width="19" style="2" customWidth="1"/>
    <col min="9475" max="9475" width="35" style="2" customWidth="1"/>
    <col min="9476" max="9476" width="19" style="2" customWidth="1"/>
    <col min="9477" max="9728" width="12.125" style="2" customWidth="1"/>
    <col min="9729" max="9729" width="35" style="2" customWidth="1"/>
    <col min="9730" max="9730" width="19" style="2" customWidth="1"/>
    <col min="9731" max="9731" width="35" style="2" customWidth="1"/>
    <col min="9732" max="9732" width="19" style="2" customWidth="1"/>
    <col min="9733" max="9984" width="12.125" style="2" customWidth="1"/>
    <col min="9985" max="9985" width="35" style="2" customWidth="1"/>
    <col min="9986" max="9986" width="19" style="2" customWidth="1"/>
    <col min="9987" max="9987" width="35" style="2" customWidth="1"/>
    <col min="9988" max="9988" width="19" style="2" customWidth="1"/>
    <col min="9989" max="10240" width="12.125" style="2" customWidth="1"/>
    <col min="10241" max="10241" width="35" style="2" customWidth="1"/>
    <col min="10242" max="10242" width="19" style="2" customWidth="1"/>
    <col min="10243" max="10243" width="35" style="2" customWidth="1"/>
    <col min="10244" max="10244" width="19" style="2" customWidth="1"/>
    <col min="10245" max="10496" width="12.125" style="2" customWidth="1"/>
    <col min="10497" max="10497" width="35" style="2" customWidth="1"/>
    <col min="10498" max="10498" width="19" style="2" customWidth="1"/>
    <col min="10499" max="10499" width="35" style="2" customWidth="1"/>
    <col min="10500" max="10500" width="19" style="2" customWidth="1"/>
    <col min="10501" max="10752" width="12.125" style="2" customWidth="1"/>
    <col min="10753" max="10753" width="35" style="2" customWidth="1"/>
    <col min="10754" max="10754" width="19" style="2" customWidth="1"/>
    <col min="10755" max="10755" width="35" style="2" customWidth="1"/>
    <col min="10756" max="10756" width="19" style="2" customWidth="1"/>
    <col min="10757" max="11008" width="12.125" style="2" customWidth="1"/>
    <col min="11009" max="11009" width="35" style="2" customWidth="1"/>
    <col min="11010" max="11010" width="19" style="2" customWidth="1"/>
    <col min="11011" max="11011" width="35" style="2" customWidth="1"/>
    <col min="11012" max="11012" width="19" style="2" customWidth="1"/>
    <col min="11013" max="11264" width="12.125" style="2" customWidth="1"/>
    <col min="11265" max="11265" width="35" style="2" customWidth="1"/>
    <col min="11266" max="11266" width="19" style="2" customWidth="1"/>
    <col min="11267" max="11267" width="35" style="2" customWidth="1"/>
    <col min="11268" max="11268" width="19" style="2" customWidth="1"/>
    <col min="11269" max="11520" width="12.125" style="2" customWidth="1"/>
    <col min="11521" max="11521" width="35" style="2" customWidth="1"/>
    <col min="11522" max="11522" width="19" style="2" customWidth="1"/>
    <col min="11523" max="11523" width="35" style="2" customWidth="1"/>
    <col min="11524" max="11524" width="19" style="2" customWidth="1"/>
    <col min="11525" max="11776" width="12.125" style="2" customWidth="1"/>
    <col min="11777" max="11777" width="35" style="2" customWidth="1"/>
    <col min="11778" max="11778" width="19" style="2" customWidth="1"/>
    <col min="11779" max="11779" width="35" style="2" customWidth="1"/>
    <col min="11780" max="11780" width="19" style="2" customWidth="1"/>
    <col min="11781" max="12032" width="12.125" style="2" customWidth="1"/>
    <col min="12033" max="12033" width="35" style="2" customWidth="1"/>
    <col min="12034" max="12034" width="19" style="2" customWidth="1"/>
    <col min="12035" max="12035" width="35" style="2" customWidth="1"/>
    <col min="12036" max="12036" width="19" style="2" customWidth="1"/>
    <col min="12037" max="12288" width="12.125" style="2" customWidth="1"/>
    <col min="12289" max="12289" width="35" style="2" customWidth="1"/>
    <col min="12290" max="12290" width="19" style="2" customWidth="1"/>
    <col min="12291" max="12291" width="35" style="2" customWidth="1"/>
    <col min="12292" max="12292" width="19" style="2" customWidth="1"/>
    <col min="12293" max="12544" width="12.125" style="2" customWidth="1"/>
    <col min="12545" max="12545" width="35" style="2" customWidth="1"/>
    <col min="12546" max="12546" width="19" style="2" customWidth="1"/>
    <col min="12547" max="12547" width="35" style="2" customWidth="1"/>
    <col min="12548" max="12548" width="19" style="2" customWidth="1"/>
    <col min="12549" max="12800" width="12.125" style="2" customWidth="1"/>
    <col min="12801" max="12801" width="35" style="2" customWidth="1"/>
    <col min="12802" max="12802" width="19" style="2" customWidth="1"/>
    <col min="12803" max="12803" width="35" style="2" customWidth="1"/>
    <col min="12804" max="12804" width="19" style="2" customWidth="1"/>
    <col min="12805" max="13056" width="12.125" style="2" customWidth="1"/>
    <col min="13057" max="13057" width="35" style="2" customWidth="1"/>
    <col min="13058" max="13058" width="19" style="2" customWidth="1"/>
    <col min="13059" max="13059" width="35" style="2" customWidth="1"/>
    <col min="13060" max="13060" width="19" style="2" customWidth="1"/>
    <col min="13061" max="13312" width="12.125" style="2" customWidth="1"/>
    <col min="13313" max="13313" width="35" style="2" customWidth="1"/>
    <col min="13314" max="13314" width="19" style="2" customWidth="1"/>
    <col min="13315" max="13315" width="35" style="2" customWidth="1"/>
    <col min="13316" max="13316" width="19" style="2" customWidth="1"/>
    <col min="13317" max="13568" width="12.125" style="2" customWidth="1"/>
    <col min="13569" max="13569" width="35" style="2" customWidth="1"/>
    <col min="13570" max="13570" width="19" style="2" customWidth="1"/>
    <col min="13571" max="13571" width="35" style="2" customWidth="1"/>
    <col min="13572" max="13572" width="19" style="2" customWidth="1"/>
    <col min="13573" max="13824" width="12.125" style="2" customWidth="1"/>
    <col min="13825" max="13825" width="35" style="2" customWidth="1"/>
    <col min="13826" max="13826" width="19" style="2" customWidth="1"/>
    <col min="13827" max="13827" width="35" style="2" customWidth="1"/>
    <col min="13828" max="13828" width="19" style="2" customWidth="1"/>
    <col min="13829" max="14080" width="12.125" style="2" customWidth="1"/>
    <col min="14081" max="14081" width="35" style="2" customWidth="1"/>
    <col min="14082" max="14082" width="19" style="2" customWidth="1"/>
    <col min="14083" max="14083" width="35" style="2" customWidth="1"/>
    <col min="14084" max="14084" width="19" style="2" customWidth="1"/>
    <col min="14085" max="14336" width="12.125" style="2" customWidth="1"/>
    <col min="14337" max="14337" width="35" style="2" customWidth="1"/>
    <col min="14338" max="14338" width="19" style="2" customWidth="1"/>
    <col min="14339" max="14339" width="35" style="2" customWidth="1"/>
    <col min="14340" max="14340" width="19" style="2" customWidth="1"/>
    <col min="14341" max="14592" width="12.125" style="2" customWidth="1"/>
    <col min="14593" max="14593" width="35" style="2" customWidth="1"/>
    <col min="14594" max="14594" width="19" style="2" customWidth="1"/>
    <col min="14595" max="14595" width="35" style="2" customWidth="1"/>
    <col min="14596" max="14596" width="19" style="2" customWidth="1"/>
    <col min="14597" max="14848" width="12.125" style="2" customWidth="1"/>
    <col min="14849" max="14849" width="35" style="2" customWidth="1"/>
    <col min="14850" max="14850" width="19" style="2" customWidth="1"/>
    <col min="14851" max="14851" width="35" style="2" customWidth="1"/>
    <col min="14852" max="14852" width="19" style="2" customWidth="1"/>
    <col min="14853" max="15104" width="12.125" style="2" customWidth="1"/>
    <col min="15105" max="15105" width="35" style="2" customWidth="1"/>
    <col min="15106" max="15106" width="19" style="2" customWidth="1"/>
    <col min="15107" max="15107" width="35" style="2" customWidth="1"/>
    <col min="15108" max="15108" width="19" style="2" customWidth="1"/>
    <col min="15109" max="15360" width="12.125" style="2" customWidth="1"/>
    <col min="15361" max="15361" width="35" style="2" customWidth="1"/>
    <col min="15362" max="15362" width="19" style="2" customWidth="1"/>
    <col min="15363" max="15363" width="35" style="2" customWidth="1"/>
    <col min="15364" max="15364" width="19" style="2" customWidth="1"/>
    <col min="15365" max="15616" width="12.125" style="2" customWidth="1"/>
    <col min="15617" max="15617" width="35" style="2" customWidth="1"/>
    <col min="15618" max="15618" width="19" style="2" customWidth="1"/>
    <col min="15619" max="15619" width="35" style="2" customWidth="1"/>
    <col min="15620" max="15620" width="19" style="2" customWidth="1"/>
    <col min="15621" max="15872" width="12.125" style="2" customWidth="1"/>
    <col min="15873" max="15873" width="35" style="2" customWidth="1"/>
    <col min="15874" max="15874" width="19" style="2" customWidth="1"/>
    <col min="15875" max="15875" width="35" style="2" customWidth="1"/>
    <col min="15876" max="15876" width="19" style="2" customWidth="1"/>
    <col min="15877" max="16128" width="12.125" style="2" customWidth="1"/>
    <col min="16129" max="16129" width="35" style="2" customWidth="1"/>
    <col min="16130" max="16130" width="19" style="2" customWidth="1"/>
    <col min="16131" max="16131" width="35" style="2" customWidth="1"/>
    <col min="16132" max="16132" width="19" style="2" customWidth="1"/>
    <col min="16133" max="16384" width="12.125" style="2" customWidth="1"/>
  </cols>
  <sheetData>
    <row r="1" spans="1:4" ht="22.5" x14ac:dyDescent="0.15">
      <c r="A1" s="1" t="s">
        <v>380</v>
      </c>
      <c r="B1" s="1"/>
      <c r="C1" s="1"/>
      <c r="D1" s="1"/>
    </row>
    <row r="2" spans="1:4" x14ac:dyDescent="0.15">
      <c r="A2" s="14" t="s">
        <v>338</v>
      </c>
      <c r="B2" s="14"/>
      <c r="C2" s="14"/>
      <c r="D2" s="14"/>
    </row>
    <row r="3" spans="1:4" x14ac:dyDescent="0.15">
      <c r="A3" s="14" t="s">
        <v>339</v>
      </c>
      <c r="B3" s="14"/>
      <c r="C3" s="14"/>
      <c r="D3" s="14"/>
    </row>
    <row r="4" spans="1:4" x14ac:dyDescent="0.15">
      <c r="A4" s="5" t="s">
        <v>340</v>
      </c>
      <c r="B4" s="5" t="s">
        <v>4</v>
      </c>
      <c r="C4" s="5" t="s">
        <v>340</v>
      </c>
      <c r="D4" s="5" t="s">
        <v>4</v>
      </c>
    </row>
    <row r="5" spans="1:4" x14ac:dyDescent="0.15">
      <c r="A5" s="10" t="s">
        <v>5</v>
      </c>
      <c r="B5" s="7">
        <f>[1]L10!C6</f>
        <v>212751</v>
      </c>
      <c r="C5" s="10" t="s">
        <v>79</v>
      </c>
      <c r="D5" s="7">
        <f>[1]L10!O6</f>
        <v>387675</v>
      </c>
    </row>
    <row r="6" spans="1:4" x14ac:dyDescent="0.15">
      <c r="A6" s="10" t="s">
        <v>341</v>
      </c>
      <c r="B6" s="7">
        <f>B7</f>
        <v>811</v>
      </c>
      <c r="C6" s="10" t="s">
        <v>342</v>
      </c>
      <c r="D6" s="7">
        <f>D7</f>
        <v>0</v>
      </c>
    </row>
    <row r="7" spans="1:4" x14ac:dyDescent="0.15">
      <c r="A7" s="10" t="s">
        <v>343</v>
      </c>
      <c r="B7" s="7">
        <f>SUM(B8:B16)</f>
        <v>811</v>
      </c>
      <c r="C7" s="10" t="s">
        <v>344</v>
      </c>
      <c r="D7" s="7">
        <f>SUM(D8:D16)</f>
        <v>0</v>
      </c>
    </row>
    <row r="8" spans="1:4" x14ac:dyDescent="0.15">
      <c r="A8" s="10" t="s">
        <v>345</v>
      </c>
      <c r="B8" s="7">
        <f>[1]L10!D7</f>
        <v>0</v>
      </c>
      <c r="C8" s="10" t="s">
        <v>345</v>
      </c>
      <c r="D8" s="7">
        <f>[1]L10!P7</f>
        <v>0</v>
      </c>
    </row>
    <row r="9" spans="1:4" x14ac:dyDescent="0.15">
      <c r="A9" s="10" t="s">
        <v>346</v>
      </c>
      <c r="B9" s="7">
        <f>[1]L10!D8+[1]L10!D9</f>
        <v>0</v>
      </c>
      <c r="C9" s="10" t="s">
        <v>346</v>
      </c>
      <c r="D9" s="7">
        <f>[1]L10!P8+[1]L10!P9</f>
        <v>0</v>
      </c>
    </row>
    <row r="10" spans="1:4" x14ac:dyDescent="0.15">
      <c r="A10" s="10" t="s">
        <v>347</v>
      </c>
      <c r="B10" s="7">
        <f>[1]L10!D10+[1]L10!D11</f>
        <v>74</v>
      </c>
      <c r="C10" s="10" t="s">
        <v>347</v>
      </c>
      <c r="D10" s="7">
        <f>[1]L10!P10+[1]L10!P11</f>
        <v>0</v>
      </c>
    </row>
    <row r="11" spans="1:4" x14ac:dyDescent="0.15">
      <c r="A11" s="10" t="s">
        <v>348</v>
      </c>
      <c r="B11" s="7">
        <f>[1]L10!D12+[1]L10!D13</f>
        <v>0</v>
      </c>
      <c r="C11" s="10" t="s">
        <v>348</v>
      </c>
      <c r="D11" s="7">
        <f>[1]L10!P12+[1]L10!P13</f>
        <v>0</v>
      </c>
    </row>
    <row r="12" spans="1:4" x14ac:dyDescent="0.15">
      <c r="A12" s="10" t="s">
        <v>349</v>
      </c>
      <c r="B12" s="7">
        <f>[1]L10!D14+[1]L10!D15+[1]L10!D16+[1]L10!D17+[1]L10!D18</f>
        <v>0</v>
      </c>
      <c r="C12" s="10" t="s">
        <v>349</v>
      </c>
      <c r="D12" s="7">
        <f>[1]L10!P14+[1]L10!P15+[1]L10!P16+[1]L10!P17+[1]L10!P18</f>
        <v>0</v>
      </c>
    </row>
    <row r="13" spans="1:4" x14ac:dyDescent="0.15">
      <c r="A13" s="10" t="s">
        <v>350</v>
      </c>
      <c r="B13" s="7">
        <f>[1]L10!D19+[1]L10!D20+[1]L10!D21</f>
        <v>0</v>
      </c>
      <c r="C13" s="10" t="s">
        <v>350</v>
      </c>
      <c r="D13" s="7">
        <f>[1]L10!P19+[1]L10!P20+[1]L10!P21</f>
        <v>0</v>
      </c>
    </row>
    <row r="14" spans="1:4" x14ac:dyDescent="0.15">
      <c r="A14" s="10" t="s">
        <v>351</v>
      </c>
      <c r="B14" s="7">
        <f>[1]L10!D22+[1]L10!D23+[1]L10!D24+[1]L10!D25+[1]L10!D26+[1]L10!D27</f>
        <v>40</v>
      </c>
      <c r="C14" s="10" t="s">
        <v>351</v>
      </c>
      <c r="D14" s="7">
        <f>[1]L10!P22+[1]L10!P23+[1]L10!P24+[1]L10!P25+[1]L10!P26+[1]L10!P27</f>
        <v>0</v>
      </c>
    </row>
    <row r="15" spans="1:4" x14ac:dyDescent="0.15">
      <c r="A15" s="10" t="s">
        <v>352</v>
      </c>
      <c r="B15" s="7">
        <f>[1]L10!D28</f>
        <v>0</v>
      </c>
      <c r="C15" s="10" t="s">
        <v>352</v>
      </c>
      <c r="D15" s="7">
        <f>[1]L10!P28</f>
        <v>0</v>
      </c>
    </row>
    <row r="16" spans="1:4" x14ac:dyDescent="0.15">
      <c r="A16" s="10" t="s">
        <v>353</v>
      </c>
      <c r="B16" s="7">
        <f>[1]L10!D31+[1]L10!D32+[1]L10!D33</f>
        <v>697</v>
      </c>
      <c r="C16" s="10" t="s">
        <v>354</v>
      </c>
      <c r="D16" s="7">
        <f>[1]L10!P31+[1]L10!P32+[1]L10!P33</f>
        <v>0</v>
      </c>
    </row>
    <row r="17" spans="1:4" x14ac:dyDescent="0.15">
      <c r="A17" s="10" t="s">
        <v>355</v>
      </c>
      <c r="B17" s="7">
        <v>0</v>
      </c>
      <c r="C17" s="10" t="s">
        <v>356</v>
      </c>
      <c r="D17" s="7">
        <v>0</v>
      </c>
    </row>
    <row r="18" spans="1:4" x14ac:dyDescent="0.15">
      <c r="A18" s="10" t="s">
        <v>357</v>
      </c>
      <c r="B18" s="7">
        <v>0</v>
      </c>
      <c r="C18" s="10"/>
      <c r="D18" s="15"/>
    </row>
    <row r="19" spans="1:4" x14ac:dyDescent="0.15">
      <c r="A19" s="10" t="s">
        <v>358</v>
      </c>
      <c r="B19" s="7">
        <v>6181</v>
      </c>
      <c r="C19" s="10"/>
      <c r="D19" s="15"/>
    </row>
    <row r="20" spans="1:4" x14ac:dyDescent="0.15">
      <c r="A20" s="10" t="s">
        <v>359</v>
      </c>
      <c r="B20" s="7">
        <f>B21+B22</f>
        <v>0</v>
      </c>
      <c r="C20" s="10" t="s">
        <v>360</v>
      </c>
      <c r="D20" s="7">
        <v>0</v>
      </c>
    </row>
    <row r="21" spans="1:4" x14ac:dyDescent="0.15">
      <c r="A21" s="10" t="s">
        <v>361</v>
      </c>
      <c r="B21" s="7">
        <v>0</v>
      </c>
      <c r="C21" s="10"/>
      <c r="D21" s="16"/>
    </row>
    <row r="22" spans="1:4" x14ac:dyDescent="0.15">
      <c r="A22" s="10" t="s">
        <v>362</v>
      </c>
      <c r="B22" s="7">
        <v>0</v>
      </c>
      <c r="C22" s="10"/>
      <c r="D22" s="16"/>
    </row>
    <row r="23" spans="1:4" x14ac:dyDescent="0.15">
      <c r="A23" s="10" t="s">
        <v>363</v>
      </c>
      <c r="B23" s="7">
        <f>B24</f>
        <v>0</v>
      </c>
      <c r="C23" s="10" t="s">
        <v>364</v>
      </c>
      <c r="D23" s="7">
        <f>D24</f>
        <v>28517</v>
      </c>
    </row>
    <row r="24" spans="1:4" x14ac:dyDescent="0.15">
      <c r="A24" s="10" t="s">
        <v>365</v>
      </c>
      <c r="B24" s="7">
        <f>B25</f>
        <v>0</v>
      </c>
      <c r="C24" s="10" t="s">
        <v>366</v>
      </c>
      <c r="D24" s="7">
        <v>28517</v>
      </c>
    </row>
    <row r="25" spans="1:4" x14ac:dyDescent="0.15">
      <c r="A25" s="10" t="s">
        <v>367</v>
      </c>
      <c r="B25" s="7">
        <v>0</v>
      </c>
      <c r="C25" s="10" t="s">
        <v>368</v>
      </c>
      <c r="D25" s="16"/>
    </row>
    <row r="26" spans="1:4" x14ac:dyDescent="0.15">
      <c r="A26" s="10" t="s">
        <v>369</v>
      </c>
      <c r="B26" s="7">
        <f>B27</f>
        <v>204000</v>
      </c>
      <c r="C26" s="10" t="s">
        <v>370</v>
      </c>
      <c r="D26" s="7">
        <v>0</v>
      </c>
    </row>
    <row r="27" spans="1:4" x14ac:dyDescent="0.15">
      <c r="A27" s="10" t="s">
        <v>371</v>
      </c>
      <c r="B27" s="7">
        <v>204000</v>
      </c>
      <c r="C27" s="10"/>
      <c r="D27" s="15"/>
    </row>
    <row r="28" spans="1:4" x14ac:dyDescent="0.15">
      <c r="A28" s="10" t="s">
        <v>372</v>
      </c>
      <c r="B28" s="7">
        <v>0</v>
      </c>
      <c r="C28" s="10" t="s">
        <v>373</v>
      </c>
      <c r="D28" s="7">
        <v>0</v>
      </c>
    </row>
    <row r="29" spans="1:4" x14ac:dyDescent="0.15">
      <c r="A29" s="10" t="s">
        <v>374</v>
      </c>
      <c r="B29" s="7">
        <v>0</v>
      </c>
      <c r="C29" s="10" t="s">
        <v>375</v>
      </c>
      <c r="D29" s="7">
        <v>0</v>
      </c>
    </row>
    <row r="30" spans="1:4" x14ac:dyDescent="0.15">
      <c r="A30" s="10"/>
      <c r="B30" s="15"/>
      <c r="C30" s="10" t="s">
        <v>376</v>
      </c>
      <c r="D30" s="7">
        <f>[1]L10!Y6</f>
        <v>0</v>
      </c>
    </row>
    <row r="31" spans="1:4" x14ac:dyDescent="0.15">
      <c r="A31" s="10"/>
      <c r="B31" s="15"/>
      <c r="C31" s="10" t="s">
        <v>377</v>
      </c>
      <c r="D31" s="7">
        <f>B32-D5-D6-D17-D20-D23-D26-D28-D29-D30</f>
        <v>7551</v>
      </c>
    </row>
    <row r="32" spans="1:4" x14ac:dyDescent="0.15">
      <c r="A32" s="5" t="s">
        <v>378</v>
      </c>
      <c r="B32" s="7">
        <f>SUM(B5,B6,B17:B20,B23,B26,B28,B29)</f>
        <v>423743</v>
      </c>
      <c r="C32" s="5" t="s">
        <v>379</v>
      </c>
      <c r="D32" s="7">
        <f>SUM(D5,D6,D17,D20,D23,D26,D28:D31)</f>
        <v>423743</v>
      </c>
    </row>
  </sheetData>
  <mergeCells count="3">
    <mergeCell ref="A1:D1"/>
    <mergeCell ref="A2:D2"/>
    <mergeCell ref="A3:D3"/>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2021年度昌吉市政府性基金预算收入决算表</vt:lpstr>
      <vt:lpstr>2021年度昌吉市政府性基金预算支出表</vt:lpstr>
      <vt:lpstr>2021年度昌吉市政府基金预算转移收支决算表</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2022-12-13T10:49:18Z</dcterms:modified>
</cp:coreProperties>
</file>