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6月2日平台报表" sheetId="1" r:id="rId1"/>
    <sheet name="上半年分配表一" sheetId="3" r:id="rId2"/>
    <sheet name="方案二" sheetId="4" r:id="rId3"/>
  </sheets>
  <calcPr calcId="144525"/>
</workbook>
</file>

<file path=xl/sharedStrings.xml><?xml version="1.0" encoding="utf-8"?>
<sst xmlns="http://schemas.openxmlformats.org/spreadsheetml/2006/main" count="224" uniqueCount="165">
  <si>
    <t>农村富余劳动力转移就业情况统计表(在岗+返乡)（2023.5.31）</t>
  </si>
  <si>
    <t>输出地</t>
  </si>
  <si>
    <t>转移就业人次数</t>
  </si>
  <si>
    <t>性别</t>
  </si>
  <si>
    <t>族别</t>
  </si>
  <si>
    <t>劳动合同</t>
  </si>
  <si>
    <t>就地就近转移</t>
  </si>
  <si>
    <t>疆内跨地区转移</t>
  </si>
  <si>
    <t>转移至内地就业</t>
  </si>
  <si>
    <t>向兵团转移</t>
  </si>
  <si>
    <t>男</t>
  </si>
  <si>
    <t>女</t>
  </si>
  <si>
    <t>汉族</t>
  </si>
  <si>
    <t>维吾尔族</t>
  </si>
  <si>
    <t>其他</t>
  </si>
  <si>
    <t>已签订</t>
  </si>
  <si>
    <t>未签订</t>
  </si>
  <si>
    <t>城镇、企业、园区就业</t>
  </si>
  <si>
    <t>公益性岗位就业</t>
  </si>
  <si>
    <t>护林（草）员</t>
  </si>
  <si>
    <t>农村合作社组织就业</t>
  </si>
  <si>
    <t>管理土地（就近就地）</t>
  </si>
  <si>
    <t>自发、零散稳定就业</t>
  </si>
  <si>
    <t>季节性务工</t>
  </si>
  <si>
    <t>护路员</t>
  </si>
  <si>
    <t>机关事业单位自聘</t>
  </si>
  <si>
    <t>劳务经纪人带动就业</t>
  </si>
  <si>
    <t>“卫星工厂”“乡镇工场”就业</t>
  </si>
  <si>
    <t>小微创业带动就业</t>
  </si>
  <si>
    <t>小计</t>
  </si>
  <si>
    <t>纺织服装等劳动密集型企业就业</t>
  </si>
  <si>
    <t>建筑施工企业和项目就业</t>
  </si>
  <si>
    <t>管理土地（疆内跨地州）</t>
  </si>
  <si>
    <t>自发零散稳定就业</t>
  </si>
  <si>
    <t>非公有制企业就业</t>
  </si>
  <si>
    <t>国有企业就业</t>
  </si>
  <si>
    <t>公益性岗位就业(5万计划)</t>
  </si>
  <si>
    <t>企业就业(5万计划)</t>
  </si>
  <si>
    <t>政府有组织转移至内地就业</t>
  </si>
  <si>
    <t>企业（兵团）</t>
  </si>
  <si>
    <t>管理土地（兵团）</t>
  </si>
  <si>
    <t>宁边路街道</t>
  </si>
  <si>
    <t>293</t>
  </si>
  <si>
    <t>200</t>
  </si>
  <si>
    <t>351</t>
  </si>
  <si>
    <t>3</t>
  </si>
  <si>
    <t>139</t>
  </si>
  <si>
    <t>492</t>
  </si>
  <si>
    <t>0</t>
  </si>
  <si>
    <t>建国路街道</t>
  </si>
  <si>
    <t>87</t>
  </si>
  <si>
    <t>107</t>
  </si>
  <si>
    <t>174</t>
  </si>
  <si>
    <t>11</t>
  </si>
  <si>
    <t>9</t>
  </si>
  <si>
    <t>4</t>
  </si>
  <si>
    <t>184</t>
  </si>
  <si>
    <t>中山路街道</t>
  </si>
  <si>
    <t>352</t>
  </si>
  <si>
    <t>358</t>
  </si>
  <si>
    <t>517</t>
  </si>
  <si>
    <t>13</t>
  </si>
  <si>
    <t>180</t>
  </si>
  <si>
    <t>587</t>
  </si>
  <si>
    <t>硫磺沟镇</t>
  </si>
  <si>
    <t>31</t>
  </si>
  <si>
    <t>44</t>
  </si>
  <si>
    <t>5</t>
  </si>
  <si>
    <t>43</t>
  </si>
  <si>
    <t>27</t>
  </si>
  <si>
    <t>6</t>
  </si>
  <si>
    <t>69</t>
  </si>
  <si>
    <t>三工镇</t>
  </si>
  <si>
    <t>1142</t>
  </si>
  <si>
    <t>1021</t>
  </si>
  <si>
    <t>1385</t>
  </si>
  <si>
    <t>37</t>
  </si>
  <si>
    <t>741</t>
  </si>
  <si>
    <t>2138</t>
  </si>
  <si>
    <t>25</t>
  </si>
  <si>
    <t>榆树沟镇</t>
  </si>
  <si>
    <t>706</t>
  </si>
  <si>
    <t>816</t>
  </si>
  <si>
    <t>594</t>
  </si>
  <si>
    <t>39</t>
  </si>
  <si>
    <t>889</t>
  </si>
  <si>
    <t>1333</t>
  </si>
  <si>
    <t>1</t>
  </si>
  <si>
    <t>二六工镇</t>
  </si>
  <si>
    <t>833</t>
  </si>
  <si>
    <t>795</t>
  </si>
  <si>
    <t>237</t>
  </si>
  <si>
    <t>33</t>
  </si>
  <si>
    <t>1358</t>
  </si>
  <si>
    <t>1311</t>
  </si>
  <si>
    <t>317</t>
  </si>
  <si>
    <t>大西渠镇</t>
  </si>
  <si>
    <t>560</t>
  </si>
  <si>
    <t>484</t>
  </si>
  <si>
    <t>297</t>
  </si>
  <si>
    <t>2</t>
  </si>
  <si>
    <t>745</t>
  </si>
  <si>
    <t>1034</t>
  </si>
  <si>
    <t>六工镇</t>
  </si>
  <si>
    <t>657</t>
  </si>
  <si>
    <t>627</t>
  </si>
  <si>
    <t>999</t>
  </si>
  <si>
    <t>28</t>
  </si>
  <si>
    <t>257</t>
  </si>
  <si>
    <t>1283</t>
  </si>
  <si>
    <t>滨湖镇</t>
  </si>
  <si>
    <t>642</t>
  </si>
  <si>
    <t>513</t>
  </si>
  <si>
    <t>1124</t>
  </si>
  <si>
    <t>1155</t>
  </si>
  <si>
    <t>佃坝镇</t>
  </si>
  <si>
    <t>485</t>
  </si>
  <si>
    <t>396</t>
  </si>
  <si>
    <t>870</t>
  </si>
  <si>
    <t>880</t>
  </si>
  <si>
    <t>阿什里哈萨克民族乡</t>
  </si>
  <si>
    <t>556</t>
  </si>
  <si>
    <t>327</t>
  </si>
  <si>
    <t>12</t>
  </si>
  <si>
    <t>859</t>
  </si>
  <si>
    <t>827</t>
  </si>
  <si>
    <t>55</t>
  </si>
  <si>
    <t>庙尔沟乡</t>
  </si>
  <si>
    <t>583</t>
  </si>
  <si>
    <t>597</t>
  </si>
  <si>
    <t>1177</t>
  </si>
  <si>
    <t>1163</t>
  </si>
  <si>
    <t>合计</t>
  </si>
  <si>
    <t>6932</t>
  </si>
  <si>
    <t>6288</t>
  </si>
  <si>
    <t>6572</t>
  </si>
  <si>
    <t>223</t>
  </si>
  <si>
    <t>6425</t>
  </si>
  <si>
    <t>10055</t>
  </si>
  <si>
    <t>2824</t>
  </si>
  <si>
    <t xml:space="preserve">      2023年农村劳动力转移以奖代补资金分配表（第一批）</t>
  </si>
  <si>
    <t>序号</t>
  </si>
  <si>
    <t>乡镇街道</t>
  </si>
  <si>
    <t>5月末已完成转移任务（人次）</t>
  </si>
  <si>
    <t>转移至内地</t>
  </si>
  <si>
    <t>昌吉市以外县市、疆内其他地州（含兵团）就业</t>
  </si>
  <si>
    <t>本县市就业</t>
  </si>
  <si>
    <t>分配金额</t>
  </si>
  <si>
    <t>分配金额合计(元)</t>
  </si>
  <si>
    <t>疆内跨地区就业</t>
  </si>
  <si>
    <t>转移至兵团就业</t>
  </si>
  <si>
    <t>市外、州内就业</t>
  </si>
  <si>
    <t>转移至内地（40元/人</t>
  </si>
  <si>
    <t>昌吉市以外县市、疆内其他地州（含兵团）就业（20元/人）</t>
  </si>
  <si>
    <t>本县市就业（1.21元/人）</t>
  </si>
  <si>
    <t>阿什里乡</t>
  </si>
  <si>
    <t>庙尔沟</t>
  </si>
  <si>
    <t>榆树沟</t>
  </si>
  <si>
    <t>二六工</t>
  </si>
  <si>
    <t>大西渠</t>
  </si>
  <si>
    <t>注：1、参考数据：2023年6月7日农村富余劳动力转移就业情况统计表。</t>
  </si>
  <si>
    <t xml:space="preserve">      2023年农村劳动力转移以奖代补资金分配表（第一批）（方案二）</t>
  </si>
  <si>
    <t>转移至内地（60元/人</t>
  </si>
  <si>
    <t>昌吉市以外县市、疆内其他地州（含兵团）就业（30元/人）</t>
  </si>
  <si>
    <t xml:space="preserve">    2、为平衡分配金额，个别乡镇就近就地转移分配金额百位以下作取整调整。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</si>
</sst>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 tint="0.05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1"/>
      <color indexed="8"/>
      <name val="黑体"/>
      <charset val="134"/>
    </font>
    <font>
      <sz val="14"/>
      <name val="宋体"/>
      <charset val="134"/>
    </font>
    <font>
      <b/>
      <sz val="11"/>
      <color indexed="8"/>
      <name val="黑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16" borderId="17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18" borderId="1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49" fontId="8" fillId="0" borderId="0" xfId="0" applyNumberFormat="1" applyFont="1" applyFill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 wrapText="1"/>
    </xf>
    <xf numFmtId="0" fontId="7" fillId="0" borderId="0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 applyProtection="1">
      <alignment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0" fontId="6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07"/>
  <sheetViews>
    <sheetView zoomScale="85" zoomScaleNormal="85" workbookViewId="0">
      <selection activeCell="AR3" sqref="AR3"/>
    </sheetView>
  </sheetViews>
  <sheetFormatPr defaultColWidth="6.46666666666667" defaultRowHeight="27" customHeight="1"/>
  <cols>
    <col min="1" max="1" width="13.9666666666667" style="43" customWidth="1"/>
    <col min="2" max="2" width="7.49166666666667" style="44" customWidth="1"/>
    <col min="3" max="5" width="6.46666666666667" style="44" customWidth="1"/>
    <col min="6" max="6" width="4.85" style="44" customWidth="1"/>
    <col min="7" max="8" width="6.46666666666667" style="44" customWidth="1"/>
    <col min="9" max="10" width="6.46666666666667" style="43" customWidth="1"/>
    <col min="11" max="11" width="3.66666666666667" style="43" customWidth="1"/>
    <col min="12" max="12" width="3.66666666666667" style="45" customWidth="1"/>
    <col min="13" max="14" width="5.58333333333333" style="45" customWidth="1"/>
    <col min="15" max="16" width="6.46666666666667" style="45" customWidth="1"/>
    <col min="17" max="17" width="3.375" style="45" customWidth="1"/>
    <col min="18" max="18" width="5.29166666666667" style="45" customWidth="1"/>
    <col min="19" max="20" width="3.38333333333333" style="45" customWidth="1"/>
    <col min="21" max="21" width="3.96666666666667" style="45" customWidth="1"/>
    <col min="22" max="22" width="6.75833333333333" style="45" customWidth="1"/>
    <col min="23" max="26" width="3.96666666666667" style="45" customWidth="1"/>
    <col min="27" max="27" width="6.46666666666667" style="45" customWidth="1"/>
    <col min="28" max="29" width="5.14166666666667" style="45" customWidth="1"/>
    <col min="30" max="34" width="3.38333333333333" style="45" customWidth="1"/>
    <col min="35" max="35" width="6.01666666666667" style="45" customWidth="1"/>
    <col min="36" max="36" width="3.38333333333333" style="45" customWidth="1"/>
    <col min="37" max="37" width="2.79166666666667" style="45" customWidth="1"/>
    <col min="38" max="40" width="3.38333333333333" style="45" customWidth="1"/>
    <col min="41" max="41" width="5.15" style="45" customWidth="1"/>
    <col min="42" max="42" width="5.44166666666667" style="45" customWidth="1"/>
    <col min="43" max="16384" width="6.46666666666667" style="45" customWidth="1"/>
  </cols>
  <sheetData>
    <row r="1" ht="44" customHeight="1" spans="1:4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</row>
    <row r="2" ht="49" customHeight="1" spans="1:42">
      <c r="A2" s="47" t="s">
        <v>1</v>
      </c>
      <c r="B2" s="47" t="s">
        <v>2</v>
      </c>
      <c r="C2" s="47" t="s">
        <v>3</v>
      </c>
      <c r="D2" s="47"/>
      <c r="E2" s="47" t="s">
        <v>4</v>
      </c>
      <c r="F2" s="47"/>
      <c r="G2" s="47"/>
      <c r="H2" s="47" t="s">
        <v>5</v>
      </c>
      <c r="I2" s="47"/>
      <c r="J2" s="52" t="s">
        <v>6</v>
      </c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 t="s">
        <v>7</v>
      </c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47" t="s">
        <v>8</v>
      </c>
      <c r="AK2" s="47"/>
      <c r="AL2" s="52" t="s">
        <v>9</v>
      </c>
      <c r="AM2" s="52"/>
      <c r="AN2" s="52"/>
      <c r="AO2" s="52"/>
      <c r="AP2" s="52"/>
    </row>
    <row r="3" ht="217" customHeight="1" spans="1:42">
      <c r="A3" s="47"/>
      <c r="B3" s="47"/>
      <c r="C3" s="47" t="s">
        <v>10</v>
      </c>
      <c r="D3" s="47" t="s">
        <v>11</v>
      </c>
      <c r="E3" s="47" t="s">
        <v>12</v>
      </c>
      <c r="F3" s="47" t="s">
        <v>13</v>
      </c>
      <c r="G3" s="47" t="s">
        <v>14</v>
      </c>
      <c r="H3" s="47" t="s">
        <v>15</v>
      </c>
      <c r="I3" s="47" t="s">
        <v>16</v>
      </c>
      <c r="J3" s="47" t="s">
        <v>17</v>
      </c>
      <c r="K3" s="47" t="s">
        <v>18</v>
      </c>
      <c r="L3" s="47" t="s">
        <v>19</v>
      </c>
      <c r="M3" s="47" t="s">
        <v>20</v>
      </c>
      <c r="N3" s="47" t="s">
        <v>21</v>
      </c>
      <c r="O3" s="47" t="s">
        <v>22</v>
      </c>
      <c r="P3" s="47" t="s">
        <v>23</v>
      </c>
      <c r="Q3" s="47" t="s">
        <v>24</v>
      </c>
      <c r="R3" s="47" t="s">
        <v>25</v>
      </c>
      <c r="S3" s="47" t="s">
        <v>26</v>
      </c>
      <c r="T3" s="47" t="s">
        <v>27</v>
      </c>
      <c r="U3" s="47" t="s">
        <v>28</v>
      </c>
      <c r="V3" s="53" t="s">
        <v>29</v>
      </c>
      <c r="W3" s="47" t="s">
        <v>18</v>
      </c>
      <c r="X3" s="47" t="s">
        <v>30</v>
      </c>
      <c r="Y3" s="47" t="s">
        <v>31</v>
      </c>
      <c r="Z3" s="47" t="s">
        <v>32</v>
      </c>
      <c r="AA3" s="47" t="s">
        <v>33</v>
      </c>
      <c r="AB3" s="47" t="s">
        <v>34</v>
      </c>
      <c r="AC3" s="47" t="s">
        <v>23</v>
      </c>
      <c r="AD3" s="47" t="s">
        <v>26</v>
      </c>
      <c r="AE3" s="47" t="s">
        <v>35</v>
      </c>
      <c r="AF3" s="47" t="s">
        <v>36</v>
      </c>
      <c r="AG3" s="47" t="s">
        <v>37</v>
      </c>
      <c r="AH3" s="52" t="s">
        <v>25</v>
      </c>
      <c r="AI3" s="55" t="s">
        <v>29</v>
      </c>
      <c r="AJ3" s="47" t="s">
        <v>38</v>
      </c>
      <c r="AK3" s="47" t="s">
        <v>22</v>
      </c>
      <c r="AL3" s="47" t="s">
        <v>39</v>
      </c>
      <c r="AM3" s="47" t="s">
        <v>40</v>
      </c>
      <c r="AN3" s="47" t="s">
        <v>23</v>
      </c>
      <c r="AO3" s="47" t="s">
        <v>22</v>
      </c>
      <c r="AP3" s="53" t="s">
        <v>29</v>
      </c>
    </row>
    <row r="4" customHeight="1" spans="1:42">
      <c r="A4" s="48" t="s">
        <v>41</v>
      </c>
      <c r="B4" s="49">
        <v>493</v>
      </c>
      <c r="C4" s="48" t="s">
        <v>42</v>
      </c>
      <c r="D4" s="48" t="s">
        <v>43</v>
      </c>
      <c r="E4" s="48" t="s">
        <v>44</v>
      </c>
      <c r="F4" s="48" t="s">
        <v>45</v>
      </c>
      <c r="G4" s="48" t="s">
        <v>46</v>
      </c>
      <c r="H4" s="48" t="s">
        <v>47</v>
      </c>
      <c r="I4" s="48" t="s">
        <v>48</v>
      </c>
      <c r="J4" s="49">
        <v>71</v>
      </c>
      <c r="K4" s="49">
        <v>0</v>
      </c>
      <c r="L4" s="49">
        <v>0</v>
      </c>
      <c r="M4" s="49">
        <v>11</v>
      </c>
      <c r="N4" s="49">
        <v>1</v>
      </c>
      <c r="O4" s="49">
        <v>340</v>
      </c>
      <c r="P4" s="49">
        <v>7</v>
      </c>
      <c r="Q4" s="49">
        <v>0</v>
      </c>
      <c r="R4" s="49">
        <v>39</v>
      </c>
      <c r="S4" s="49">
        <v>0</v>
      </c>
      <c r="T4" s="49">
        <v>0</v>
      </c>
      <c r="U4" s="49">
        <v>4</v>
      </c>
      <c r="V4" s="54">
        <f>SUM(J4:U4)</f>
        <v>473</v>
      </c>
      <c r="W4" s="49">
        <v>0</v>
      </c>
      <c r="X4" s="49">
        <v>0</v>
      </c>
      <c r="Y4" s="49">
        <v>0</v>
      </c>
      <c r="Z4" s="49">
        <v>0</v>
      </c>
      <c r="AA4" s="49">
        <v>13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  <c r="AG4" s="49">
        <v>0</v>
      </c>
      <c r="AH4" s="49">
        <v>6</v>
      </c>
      <c r="AI4" s="54">
        <f>SUM(W4:AH4)</f>
        <v>19</v>
      </c>
      <c r="AJ4" s="49">
        <v>0</v>
      </c>
      <c r="AK4" s="56">
        <v>0</v>
      </c>
      <c r="AL4" s="49">
        <v>0</v>
      </c>
      <c r="AM4" s="49">
        <v>0</v>
      </c>
      <c r="AN4" s="49">
        <v>0</v>
      </c>
      <c r="AO4" s="49">
        <v>1</v>
      </c>
      <c r="AP4" s="57">
        <f>SUM(AL4:AO4)</f>
        <v>1</v>
      </c>
    </row>
    <row r="5" customHeight="1" spans="1:42">
      <c r="A5" s="48" t="s">
        <v>49</v>
      </c>
      <c r="B5" s="49">
        <v>194</v>
      </c>
      <c r="C5" s="48" t="s">
        <v>50</v>
      </c>
      <c r="D5" s="48" t="s">
        <v>51</v>
      </c>
      <c r="E5" s="48" t="s">
        <v>52</v>
      </c>
      <c r="F5" s="48" t="s">
        <v>53</v>
      </c>
      <c r="G5" s="48" t="s">
        <v>54</v>
      </c>
      <c r="H5" s="48" t="s">
        <v>55</v>
      </c>
      <c r="I5" s="48" t="s">
        <v>56</v>
      </c>
      <c r="J5" s="49">
        <v>28</v>
      </c>
      <c r="K5" s="49">
        <v>0</v>
      </c>
      <c r="L5" s="49">
        <v>0</v>
      </c>
      <c r="M5" s="49">
        <v>9</v>
      </c>
      <c r="N5" s="49">
        <v>0</v>
      </c>
      <c r="O5" s="49">
        <v>149</v>
      </c>
      <c r="P5" s="49">
        <v>1</v>
      </c>
      <c r="Q5" s="49">
        <v>0</v>
      </c>
      <c r="R5" s="49">
        <v>3</v>
      </c>
      <c r="S5" s="49">
        <v>0</v>
      </c>
      <c r="T5" s="49">
        <v>0</v>
      </c>
      <c r="U5" s="49">
        <v>2</v>
      </c>
      <c r="V5" s="54">
        <f t="shared" ref="V5:V17" si="0">SUM(J5:U5)</f>
        <v>192</v>
      </c>
      <c r="W5" s="49">
        <v>0</v>
      </c>
      <c r="X5" s="49">
        <v>0</v>
      </c>
      <c r="Y5" s="49">
        <v>0</v>
      </c>
      <c r="Z5" s="49">
        <v>0</v>
      </c>
      <c r="AA5" s="49">
        <v>1</v>
      </c>
      <c r="AB5" s="49">
        <v>1</v>
      </c>
      <c r="AC5" s="49">
        <v>0</v>
      </c>
      <c r="AD5" s="49">
        <v>0</v>
      </c>
      <c r="AE5" s="49">
        <v>0</v>
      </c>
      <c r="AF5" s="49">
        <v>0</v>
      </c>
      <c r="AG5" s="49">
        <v>0</v>
      </c>
      <c r="AH5" s="49">
        <v>0</v>
      </c>
      <c r="AI5" s="54">
        <f t="shared" ref="AI5:AI17" si="1">SUM(W5:AH5)</f>
        <v>2</v>
      </c>
      <c r="AJ5" s="49">
        <v>0</v>
      </c>
      <c r="AK5" s="56">
        <v>0</v>
      </c>
      <c r="AL5" s="49">
        <v>0</v>
      </c>
      <c r="AM5" s="49">
        <v>0</v>
      </c>
      <c r="AN5" s="49">
        <v>0</v>
      </c>
      <c r="AO5" s="49">
        <v>0</v>
      </c>
      <c r="AP5" s="57">
        <f t="shared" ref="AP5:AP17" si="2">SUM(AL5:AO5)</f>
        <v>0</v>
      </c>
    </row>
    <row r="6" customHeight="1" spans="1:42">
      <c r="A6" s="48" t="s">
        <v>57</v>
      </c>
      <c r="B6" s="49">
        <v>710</v>
      </c>
      <c r="C6" s="48" t="s">
        <v>58</v>
      </c>
      <c r="D6" s="48" t="s">
        <v>59</v>
      </c>
      <c r="E6" s="48" t="s">
        <v>60</v>
      </c>
      <c r="F6" s="48" t="s">
        <v>61</v>
      </c>
      <c r="G6" s="48" t="s">
        <v>62</v>
      </c>
      <c r="H6" s="48" t="s">
        <v>63</v>
      </c>
      <c r="I6" s="48" t="s">
        <v>48</v>
      </c>
      <c r="J6" s="49">
        <v>8</v>
      </c>
      <c r="K6" s="49">
        <v>0</v>
      </c>
      <c r="L6" s="49">
        <v>0</v>
      </c>
      <c r="M6" s="49">
        <v>2</v>
      </c>
      <c r="N6" s="49">
        <v>30</v>
      </c>
      <c r="O6" s="49">
        <v>554</v>
      </c>
      <c r="P6" s="49">
        <v>27</v>
      </c>
      <c r="Q6" s="49">
        <v>0</v>
      </c>
      <c r="R6" s="49">
        <v>19</v>
      </c>
      <c r="S6" s="49">
        <v>0</v>
      </c>
      <c r="T6" s="49">
        <v>0</v>
      </c>
      <c r="U6" s="49">
        <v>1</v>
      </c>
      <c r="V6" s="54">
        <f t="shared" si="0"/>
        <v>641</v>
      </c>
      <c r="W6" s="49">
        <v>0</v>
      </c>
      <c r="X6" s="49">
        <v>0</v>
      </c>
      <c r="Y6" s="49">
        <v>0</v>
      </c>
      <c r="Z6" s="49">
        <v>0</v>
      </c>
      <c r="AA6" s="49">
        <v>60</v>
      </c>
      <c r="AB6" s="49">
        <v>0</v>
      </c>
      <c r="AC6" s="49">
        <v>0</v>
      </c>
      <c r="AD6" s="49">
        <v>0</v>
      </c>
      <c r="AE6" s="49">
        <v>0</v>
      </c>
      <c r="AF6" s="49">
        <v>0</v>
      </c>
      <c r="AG6" s="49">
        <v>0</v>
      </c>
      <c r="AH6" s="49">
        <v>5</v>
      </c>
      <c r="AI6" s="54">
        <f t="shared" si="1"/>
        <v>65</v>
      </c>
      <c r="AJ6" s="49">
        <v>0</v>
      </c>
      <c r="AK6" s="56">
        <v>0</v>
      </c>
      <c r="AL6" s="49">
        <v>0</v>
      </c>
      <c r="AM6" s="49">
        <v>0</v>
      </c>
      <c r="AN6" s="49">
        <v>0</v>
      </c>
      <c r="AO6" s="49">
        <v>4</v>
      </c>
      <c r="AP6" s="57">
        <f t="shared" si="2"/>
        <v>4</v>
      </c>
    </row>
    <row r="7" customHeight="1" spans="1:42">
      <c r="A7" s="48" t="s">
        <v>64</v>
      </c>
      <c r="B7" s="49">
        <v>75</v>
      </c>
      <c r="C7" s="48" t="s">
        <v>65</v>
      </c>
      <c r="D7" s="48" t="s">
        <v>66</v>
      </c>
      <c r="E7" s="48" t="s">
        <v>67</v>
      </c>
      <c r="F7" s="48" t="s">
        <v>68</v>
      </c>
      <c r="G7" s="48" t="s">
        <v>69</v>
      </c>
      <c r="H7" s="48" t="s">
        <v>70</v>
      </c>
      <c r="I7" s="48" t="s">
        <v>71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74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  <c r="V7" s="54">
        <f t="shared" si="0"/>
        <v>74</v>
      </c>
      <c r="W7" s="49">
        <v>0</v>
      </c>
      <c r="X7" s="49">
        <v>0</v>
      </c>
      <c r="Y7" s="49">
        <v>0</v>
      </c>
      <c r="Z7" s="49">
        <v>0</v>
      </c>
      <c r="AA7" s="49">
        <v>1</v>
      </c>
      <c r="AB7" s="49">
        <v>0</v>
      </c>
      <c r="AC7" s="49">
        <v>0</v>
      </c>
      <c r="AD7" s="49">
        <v>0</v>
      </c>
      <c r="AE7" s="49">
        <v>0</v>
      </c>
      <c r="AF7" s="49">
        <v>0</v>
      </c>
      <c r="AG7" s="49">
        <v>0</v>
      </c>
      <c r="AH7" s="49">
        <v>0</v>
      </c>
      <c r="AI7" s="54">
        <f t="shared" si="1"/>
        <v>1</v>
      </c>
      <c r="AJ7" s="49">
        <v>0</v>
      </c>
      <c r="AK7" s="56">
        <v>0</v>
      </c>
      <c r="AL7" s="49">
        <v>0</v>
      </c>
      <c r="AM7" s="49">
        <v>0</v>
      </c>
      <c r="AN7" s="49">
        <v>0</v>
      </c>
      <c r="AO7" s="49">
        <v>0</v>
      </c>
      <c r="AP7" s="57">
        <f t="shared" si="2"/>
        <v>0</v>
      </c>
    </row>
    <row r="8" customHeight="1" spans="1:42">
      <c r="A8" s="48" t="s">
        <v>72</v>
      </c>
      <c r="B8" s="49">
        <v>2163</v>
      </c>
      <c r="C8" s="48" t="s">
        <v>73</v>
      </c>
      <c r="D8" s="48" t="s">
        <v>74</v>
      </c>
      <c r="E8" s="48" t="s">
        <v>75</v>
      </c>
      <c r="F8" s="48" t="s">
        <v>76</v>
      </c>
      <c r="G8" s="48" t="s">
        <v>77</v>
      </c>
      <c r="H8" s="48" t="s">
        <v>78</v>
      </c>
      <c r="I8" s="48" t="s">
        <v>79</v>
      </c>
      <c r="J8" s="49">
        <v>348</v>
      </c>
      <c r="K8" s="49">
        <v>1</v>
      </c>
      <c r="L8" s="49">
        <v>0</v>
      </c>
      <c r="M8" s="49">
        <v>18</v>
      </c>
      <c r="N8" s="49">
        <v>0</v>
      </c>
      <c r="O8" s="49">
        <v>1001</v>
      </c>
      <c r="P8" s="49">
        <v>170</v>
      </c>
      <c r="Q8" s="49">
        <v>1</v>
      </c>
      <c r="R8" s="49">
        <v>27</v>
      </c>
      <c r="S8" s="49">
        <v>0</v>
      </c>
      <c r="T8" s="49">
        <v>0</v>
      </c>
      <c r="U8" s="49">
        <v>17</v>
      </c>
      <c r="V8" s="54">
        <f t="shared" si="0"/>
        <v>1583</v>
      </c>
      <c r="W8" s="49">
        <v>0</v>
      </c>
      <c r="X8" s="49">
        <v>0</v>
      </c>
      <c r="Y8" s="49">
        <v>1</v>
      </c>
      <c r="Z8" s="49">
        <v>0</v>
      </c>
      <c r="AA8" s="49">
        <v>511</v>
      </c>
      <c r="AB8" s="49">
        <v>21</v>
      </c>
      <c r="AC8" s="49">
        <v>32</v>
      </c>
      <c r="AD8" s="49">
        <v>0</v>
      </c>
      <c r="AE8" s="49">
        <v>7</v>
      </c>
      <c r="AF8" s="49">
        <v>0</v>
      </c>
      <c r="AG8" s="49">
        <v>0</v>
      </c>
      <c r="AH8" s="49">
        <v>2</v>
      </c>
      <c r="AI8" s="54">
        <f t="shared" si="1"/>
        <v>574</v>
      </c>
      <c r="AJ8" s="49">
        <v>0</v>
      </c>
      <c r="AK8" s="56">
        <v>0</v>
      </c>
      <c r="AL8" s="49">
        <v>2</v>
      </c>
      <c r="AM8" s="49">
        <v>1</v>
      </c>
      <c r="AN8" s="49">
        <v>0</v>
      </c>
      <c r="AO8" s="49">
        <v>3</v>
      </c>
      <c r="AP8" s="57">
        <f t="shared" si="2"/>
        <v>6</v>
      </c>
    </row>
    <row r="9" customHeight="1" spans="1:42">
      <c r="A9" s="48" t="s">
        <v>80</v>
      </c>
      <c r="B9" s="49">
        <v>1522</v>
      </c>
      <c r="C9" s="48" t="s">
        <v>81</v>
      </c>
      <c r="D9" s="48" t="s">
        <v>82</v>
      </c>
      <c r="E9" s="48" t="s">
        <v>83</v>
      </c>
      <c r="F9" s="48" t="s">
        <v>84</v>
      </c>
      <c r="G9" s="48" t="s">
        <v>85</v>
      </c>
      <c r="H9" s="48" t="s">
        <v>86</v>
      </c>
      <c r="I9" s="48" t="s">
        <v>87</v>
      </c>
      <c r="J9" s="49">
        <v>64</v>
      </c>
      <c r="K9" s="49">
        <v>0</v>
      </c>
      <c r="L9" s="49">
        <v>0</v>
      </c>
      <c r="M9" s="49">
        <v>0</v>
      </c>
      <c r="N9" s="49">
        <v>0</v>
      </c>
      <c r="O9" s="49">
        <v>935</v>
      </c>
      <c r="P9" s="49">
        <v>32</v>
      </c>
      <c r="Q9" s="49">
        <v>0</v>
      </c>
      <c r="R9" s="49">
        <v>1</v>
      </c>
      <c r="S9" s="49">
        <v>0</v>
      </c>
      <c r="T9" s="49">
        <v>0</v>
      </c>
      <c r="U9" s="49">
        <v>0</v>
      </c>
      <c r="V9" s="54">
        <f t="shared" si="0"/>
        <v>1032</v>
      </c>
      <c r="W9" s="49">
        <v>0</v>
      </c>
      <c r="X9" s="49">
        <v>0</v>
      </c>
      <c r="Y9" s="49">
        <v>0</v>
      </c>
      <c r="Z9" s="49">
        <v>0</v>
      </c>
      <c r="AA9" s="49">
        <v>490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  <c r="AG9" s="49">
        <v>0</v>
      </c>
      <c r="AH9" s="49">
        <v>0</v>
      </c>
      <c r="AI9" s="54">
        <f t="shared" si="1"/>
        <v>490</v>
      </c>
      <c r="AJ9" s="49">
        <v>0</v>
      </c>
      <c r="AK9" s="56">
        <v>0</v>
      </c>
      <c r="AL9" s="49">
        <v>0</v>
      </c>
      <c r="AM9" s="49">
        <v>0</v>
      </c>
      <c r="AN9" s="49">
        <v>0</v>
      </c>
      <c r="AO9" s="49">
        <v>0</v>
      </c>
      <c r="AP9" s="57">
        <f t="shared" si="2"/>
        <v>0</v>
      </c>
    </row>
    <row r="10" customHeight="1" spans="1:42">
      <c r="A10" s="48" t="s">
        <v>88</v>
      </c>
      <c r="B10" s="49">
        <v>1628</v>
      </c>
      <c r="C10" s="48" t="s">
        <v>89</v>
      </c>
      <c r="D10" s="48" t="s">
        <v>90</v>
      </c>
      <c r="E10" s="48" t="s">
        <v>91</v>
      </c>
      <c r="F10" s="48" t="s">
        <v>92</v>
      </c>
      <c r="G10" s="48" t="s">
        <v>93</v>
      </c>
      <c r="H10" s="48" t="s">
        <v>94</v>
      </c>
      <c r="I10" s="48" t="s">
        <v>95</v>
      </c>
      <c r="J10" s="49">
        <v>224</v>
      </c>
      <c r="K10" s="49">
        <v>1</v>
      </c>
      <c r="L10" s="49">
        <v>0</v>
      </c>
      <c r="M10" s="49">
        <v>4</v>
      </c>
      <c r="N10" s="49">
        <v>37</v>
      </c>
      <c r="O10" s="49">
        <v>843</v>
      </c>
      <c r="P10" s="49">
        <v>211</v>
      </c>
      <c r="Q10" s="49">
        <v>0</v>
      </c>
      <c r="R10" s="49">
        <v>32</v>
      </c>
      <c r="S10" s="49">
        <v>0</v>
      </c>
      <c r="T10" s="49">
        <v>0</v>
      </c>
      <c r="U10" s="49">
        <v>3</v>
      </c>
      <c r="V10" s="54">
        <f t="shared" si="0"/>
        <v>1355</v>
      </c>
      <c r="W10" s="49">
        <v>1</v>
      </c>
      <c r="X10" s="49">
        <v>0</v>
      </c>
      <c r="Y10" s="49">
        <v>1</v>
      </c>
      <c r="Z10" s="49">
        <v>0</v>
      </c>
      <c r="AA10" s="49">
        <v>230</v>
      </c>
      <c r="AB10" s="49">
        <v>4</v>
      </c>
      <c r="AC10" s="49">
        <v>14</v>
      </c>
      <c r="AD10" s="49">
        <v>0</v>
      </c>
      <c r="AE10" s="49">
        <v>3</v>
      </c>
      <c r="AF10" s="49">
        <v>0</v>
      </c>
      <c r="AG10" s="49">
        <v>0</v>
      </c>
      <c r="AH10" s="49">
        <v>4</v>
      </c>
      <c r="AI10" s="54">
        <f t="shared" si="1"/>
        <v>257</v>
      </c>
      <c r="AJ10" s="49">
        <v>0</v>
      </c>
      <c r="AK10" s="56">
        <v>0</v>
      </c>
      <c r="AL10" s="49">
        <v>1</v>
      </c>
      <c r="AM10" s="49">
        <v>0</v>
      </c>
      <c r="AN10" s="49">
        <v>0</v>
      </c>
      <c r="AO10" s="49">
        <v>15</v>
      </c>
      <c r="AP10" s="57">
        <f t="shared" si="2"/>
        <v>16</v>
      </c>
    </row>
    <row r="11" customHeight="1" spans="1:42">
      <c r="A11" s="48" t="s">
        <v>96</v>
      </c>
      <c r="B11" s="49">
        <v>1044</v>
      </c>
      <c r="C11" s="48" t="s">
        <v>97</v>
      </c>
      <c r="D11" s="48" t="s">
        <v>98</v>
      </c>
      <c r="E11" s="48" t="s">
        <v>99</v>
      </c>
      <c r="F11" s="48" t="s">
        <v>100</v>
      </c>
      <c r="G11" s="48" t="s">
        <v>101</v>
      </c>
      <c r="H11" s="48" t="s">
        <v>102</v>
      </c>
      <c r="I11" s="48" t="s">
        <v>67</v>
      </c>
      <c r="J11" s="49">
        <v>251</v>
      </c>
      <c r="K11" s="49">
        <v>0</v>
      </c>
      <c r="L11" s="49">
        <v>0</v>
      </c>
      <c r="M11" s="49">
        <v>0</v>
      </c>
      <c r="N11" s="49">
        <v>0</v>
      </c>
      <c r="O11" s="49">
        <v>663</v>
      </c>
      <c r="P11" s="49">
        <v>57</v>
      </c>
      <c r="Q11" s="49">
        <v>0</v>
      </c>
      <c r="R11" s="49">
        <v>7</v>
      </c>
      <c r="S11" s="49">
        <v>0</v>
      </c>
      <c r="T11" s="49">
        <v>0</v>
      </c>
      <c r="U11" s="49">
        <v>0</v>
      </c>
      <c r="V11" s="54">
        <f t="shared" si="0"/>
        <v>978</v>
      </c>
      <c r="W11" s="49">
        <v>0</v>
      </c>
      <c r="X11" s="49">
        <v>0</v>
      </c>
      <c r="Y11" s="49">
        <v>0</v>
      </c>
      <c r="Z11" s="49">
        <v>0</v>
      </c>
      <c r="AA11" s="49">
        <v>66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  <c r="AG11" s="49">
        <v>0</v>
      </c>
      <c r="AH11" s="49">
        <v>0</v>
      </c>
      <c r="AI11" s="54">
        <f t="shared" si="1"/>
        <v>66</v>
      </c>
      <c r="AJ11" s="49">
        <v>0</v>
      </c>
      <c r="AK11" s="56">
        <v>0</v>
      </c>
      <c r="AL11" s="49">
        <v>0</v>
      </c>
      <c r="AM11" s="49">
        <v>0</v>
      </c>
      <c r="AN11" s="49">
        <v>0</v>
      </c>
      <c r="AO11" s="49">
        <v>0</v>
      </c>
      <c r="AP11" s="57">
        <f t="shared" si="2"/>
        <v>0</v>
      </c>
    </row>
    <row r="12" customHeight="1" spans="1:42">
      <c r="A12" s="48" t="s">
        <v>103</v>
      </c>
      <c r="B12" s="49">
        <v>1284</v>
      </c>
      <c r="C12" s="48" t="s">
        <v>104</v>
      </c>
      <c r="D12" s="48" t="s">
        <v>105</v>
      </c>
      <c r="E12" s="48" t="s">
        <v>106</v>
      </c>
      <c r="F12" s="48" t="s">
        <v>107</v>
      </c>
      <c r="G12" s="48" t="s">
        <v>108</v>
      </c>
      <c r="H12" s="48" t="s">
        <v>48</v>
      </c>
      <c r="I12" s="48" t="s">
        <v>109</v>
      </c>
      <c r="J12" s="49">
        <v>67</v>
      </c>
      <c r="K12" s="49">
        <v>0</v>
      </c>
      <c r="L12" s="49">
        <v>0</v>
      </c>
      <c r="M12" s="49">
        <v>1</v>
      </c>
      <c r="N12" s="49">
        <v>2</v>
      </c>
      <c r="O12" s="49">
        <v>766</v>
      </c>
      <c r="P12" s="49">
        <v>24</v>
      </c>
      <c r="Q12" s="49">
        <v>0</v>
      </c>
      <c r="R12" s="49">
        <v>6</v>
      </c>
      <c r="S12" s="49">
        <v>0</v>
      </c>
      <c r="T12" s="49">
        <v>0</v>
      </c>
      <c r="U12" s="49">
        <v>0</v>
      </c>
      <c r="V12" s="54">
        <f t="shared" si="0"/>
        <v>866</v>
      </c>
      <c r="W12" s="49">
        <v>0</v>
      </c>
      <c r="X12" s="49">
        <v>0</v>
      </c>
      <c r="Y12" s="49">
        <v>0</v>
      </c>
      <c r="Z12" s="49">
        <v>0</v>
      </c>
      <c r="AA12" s="49">
        <v>310</v>
      </c>
      <c r="AB12" s="49">
        <v>0</v>
      </c>
      <c r="AC12" s="49">
        <v>10</v>
      </c>
      <c r="AD12" s="49">
        <v>0</v>
      </c>
      <c r="AE12" s="49">
        <v>1</v>
      </c>
      <c r="AF12" s="49">
        <v>0</v>
      </c>
      <c r="AG12" s="49">
        <v>0</v>
      </c>
      <c r="AH12" s="49">
        <v>0</v>
      </c>
      <c r="AI12" s="54">
        <f t="shared" si="1"/>
        <v>321</v>
      </c>
      <c r="AJ12" s="49">
        <v>0</v>
      </c>
      <c r="AK12" s="56">
        <v>0</v>
      </c>
      <c r="AL12" s="49">
        <v>1</v>
      </c>
      <c r="AM12" s="49">
        <v>0</v>
      </c>
      <c r="AN12" s="49">
        <v>5</v>
      </c>
      <c r="AO12" s="49">
        <v>91</v>
      </c>
      <c r="AP12" s="57">
        <f t="shared" si="2"/>
        <v>97</v>
      </c>
    </row>
    <row r="13" customHeight="1" spans="1:42">
      <c r="A13" s="48" t="s">
        <v>110</v>
      </c>
      <c r="B13" s="49">
        <v>1155</v>
      </c>
      <c r="C13" s="48" t="s">
        <v>111</v>
      </c>
      <c r="D13" s="48" t="s">
        <v>112</v>
      </c>
      <c r="E13" s="48" t="s">
        <v>113</v>
      </c>
      <c r="F13" s="48" t="s">
        <v>48</v>
      </c>
      <c r="G13" s="48" t="s">
        <v>65</v>
      </c>
      <c r="H13" s="48" t="s">
        <v>114</v>
      </c>
      <c r="I13" s="48" t="s">
        <v>48</v>
      </c>
      <c r="J13" s="49">
        <v>100</v>
      </c>
      <c r="K13" s="49">
        <v>0</v>
      </c>
      <c r="L13" s="49">
        <v>0</v>
      </c>
      <c r="M13" s="49">
        <v>0</v>
      </c>
      <c r="N13" s="49">
        <v>0</v>
      </c>
      <c r="O13" s="49">
        <v>111</v>
      </c>
      <c r="P13" s="49">
        <v>722</v>
      </c>
      <c r="Q13" s="49">
        <v>0</v>
      </c>
      <c r="R13" s="49">
        <v>22</v>
      </c>
      <c r="S13" s="49">
        <v>0</v>
      </c>
      <c r="T13" s="49">
        <v>0</v>
      </c>
      <c r="U13" s="49">
        <v>0</v>
      </c>
      <c r="V13" s="54">
        <f t="shared" si="0"/>
        <v>955</v>
      </c>
      <c r="W13" s="49">
        <v>0</v>
      </c>
      <c r="X13" s="49">
        <v>0</v>
      </c>
      <c r="Y13" s="49">
        <v>5</v>
      </c>
      <c r="Z13" s="49">
        <v>0</v>
      </c>
      <c r="AA13" s="49">
        <v>96</v>
      </c>
      <c r="AB13" s="49">
        <v>70</v>
      </c>
      <c r="AC13" s="49">
        <v>17</v>
      </c>
      <c r="AD13" s="49">
        <v>1</v>
      </c>
      <c r="AE13" s="49">
        <v>6</v>
      </c>
      <c r="AF13" s="49">
        <v>0</v>
      </c>
      <c r="AG13" s="49">
        <v>0</v>
      </c>
      <c r="AH13" s="49">
        <v>4</v>
      </c>
      <c r="AI13" s="54">
        <f t="shared" si="1"/>
        <v>199</v>
      </c>
      <c r="AJ13" s="49">
        <v>0</v>
      </c>
      <c r="AK13" s="56">
        <v>0</v>
      </c>
      <c r="AL13" s="49">
        <v>0</v>
      </c>
      <c r="AM13" s="49">
        <v>0</v>
      </c>
      <c r="AN13" s="49">
        <v>1</v>
      </c>
      <c r="AO13" s="49">
        <v>0</v>
      </c>
      <c r="AP13" s="57">
        <f t="shared" si="2"/>
        <v>1</v>
      </c>
    </row>
    <row r="14" customHeight="1" spans="1:42">
      <c r="A14" s="48" t="s">
        <v>115</v>
      </c>
      <c r="B14" s="49">
        <v>881</v>
      </c>
      <c r="C14" s="48" t="s">
        <v>116</v>
      </c>
      <c r="D14" s="48" t="s">
        <v>117</v>
      </c>
      <c r="E14" s="48" t="s">
        <v>118</v>
      </c>
      <c r="F14" s="48" t="s">
        <v>48</v>
      </c>
      <c r="G14" s="48" t="s">
        <v>53</v>
      </c>
      <c r="H14" s="48" t="s">
        <v>48</v>
      </c>
      <c r="I14" s="48" t="s">
        <v>119</v>
      </c>
      <c r="J14" s="49">
        <v>264</v>
      </c>
      <c r="K14" s="49">
        <v>0</v>
      </c>
      <c r="L14" s="49">
        <v>0</v>
      </c>
      <c r="M14" s="49">
        <v>26</v>
      </c>
      <c r="N14" s="49">
        <v>140</v>
      </c>
      <c r="O14" s="49">
        <v>240</v>
      </c>
      <c r="P14" s="49">
        <v>108</v>
      </c>
      <c r="Q14" s="49">
        <v>0</v>
      </c>
      <c r="R14" s="49">
        <v>37</v>
      </c>
      <c r="S14" s="49">
        <v>2</v>
      </c>
      <c r="T14" s="49">
        <v>0</v>
      </c>
      <c r="U14" s="49">
        <v>8</v>
      </c>
      <c r="V14" s="54">
        <f t="shared" si="0"/>
        <v>825</v>
      </c>
      <c r="W14" s="49">
        <v>0</v>
      </c>
      <c r="X14" s="49">
        <v>0</v>
      </c>
      <c r="Y14" s="49">
        <v>1</v>
      </c>
      <c r="Z14" s="49">
        <v>0</v>
      </c>
      <c r="AA14" s="49">
        <v>34</v>
      </c>
      <c r="AB14" s="49">
        <v>4</v>
      </c>
      <c r="AC14" s="49">
        <v>7</v>
      </c>
      <c r="AD14" s="49">
        <v>0</v>
      </c>
      <c r="AE14" s="49">
        <v>7</v>
      </c>
      <c r="AF14" s="49">
        <v>0</v>
      </c>
      <c r="AG14" s="49">
        <v>0</v>
      </c>
      <c r="AH14" s="49">
        <v>1</v>
      </c>
      <c r="AI14" s="54">
        <f t="shared" si="1"/>
        <v>54</v>
      </c>
      <c r="AJ14" s="49">
        <v>0</v>
      </c>
      <c r="AK14" s="56">
        <v>0</v>
      </c>
      <c r="AL14" s="49">
        <v>2</v>
      </c>
      <c r="AM14" s="49">
        <v>0</v>
      </c>
      <c r="AN14" s="49">
        <v>0</v>
      </c>
      <c r="AO14" s="49">
        <v>0</v>
      </c>
      <c r="AP14" s="57">
        <f t="shared" si="2"/>
        <v>2</v>
      </c>
    </row>
    <row r="15" ht="41" customHeight="1" spans="1:42">
      <c r="A15" s="50" t="s">
        <v>120</v>
      </c>
      <c r="B15" s="49">
        <v>883</v>
      </c>
      <c r="C15" s="48" t="s">
        <v>121</v>
      </c>
      <c r="D15" s="48" t="s">
        <v>122</v>
      </c>
      <c r="E15" s="48" t="s">
        <v>123</v>
      </c>
      <c r="F15" s="48" t="s">
        <v>123</v>
      </c>
      <c r="G15" s="48" t="s">
        <v>124</v>
      </c>
      <c r="H15" s="48" t="s">
        <v>125</v>
      </c>
      <c r="I15" s="48" t="s">
        <v>126</v>
      </c>
      <c r="J15" s="49">
        <v>38</v>
      </c>
      <c r="K15" s="49">
        <v>0</v>
      </c>
      <c r="L15" s="49">
        <v>0</v>
      </c>
      <c r="M15" s="49">
        <v>110</v>
      </c>
      <c r="N15" s="49">
        <v>2</v>
      </c>
      <c r="O15" s="49">
        <v>275</v>
      </c>
      <c r="P15" s="49">
        <v>233</v>
      </c>
      <c r="Q15" s="49">
        <v>0</v>
      </c>
      <c r="R15" s="49">
        <v>159</v>
      </c>
      <c r="S15" s="49">
        <v>2</v>
      </c>
      <c r="T15" s="49">
        <v>0</v>
      </c>
      <c r="U15" s="49">
        <v>2</v>
      </c>
      <c r="V15" s="54">
        <f t="shared" si="0"/>
        <v>821</v>
      </c>
      <c r="W15" s="49">
        <v>2</v>
      </c>
      <c r="X15" s="49">
        <v>0</v>
      </c>
      <c r="Y15" s="49">
        <v>0</v>
      </c>
      <c r="Z15" s="49">
        <v>0</v>
      </c>
      <c r="AA15" s="49">
        <v>13</v>
      </c>
      <c r="AB15" s="49">
        <v>8</v>
      </c>
      <c r="AC15" s="49">
        <v>8</v>
      </c>
      <c r="AD15" s="49">
        <v>0</v>
      </c>
      <c r="AE15" s="49">
        <v>9</v>
      </c>
      <c r="AF15" s="49">
        <v>0</v>
      </c>
      <c r="AG15" s="49">
        <v>0</v>
      </c>
      <c r="AH15" s="49">
        <v>16</v>
      </c>
      <c r="AI15" s="54">
        <f t="shared" si="1"/>
        <v>56</v>
      </c>
      <c r="AJ15" s="49">
        <v>0</v>
      </c>
      <c r="AK15" s="56">
        <v>0</v>
      </c>
      <c r="AL15" s="49">
        <v>0</v>
      </c>
      <c r="AM15" s="49">
        <v>0</v>
      </c>
      <c r="AN15" s="49">
        <v>0</v>
      </c>
      <c r="AO15" s="49">
        <v>6</v>
      </c>
      <c r="AP15" s="57">
        <f t="shared" si="2"/>
        <v>6</v>
      </c>
    </row>
    <row r="16" customHeight="1" spans="1:42">
      <c r="A16" s="48" t="s">
        <v>127</v>
      </c>
      <c r="B16" s="49">
        <v>1180</v>
      </c>
      <c r="C16" s="48" t="s">
        <v>128</v>
      </c>
      <c r="D16" s="48" t="s">
        <v>129</v>
      </c>
      <c r="E16" s="48" t="s">
        <v>87</v>
      </c>
      <c r="F16" s="48" t="s">
        <v>100</v>
      </c>
      <c r="G16" s="48" t="s">
        <v>130</v>
      </c>
      <c r="H16" s="48" t="s">
        <v>131</v>
      </c>
      <c r="I16" s="48" t="s">
        <v>55</v>
      </c>
      <c r="J16" s="49">
        <v>86</v>
      </c>
      <c r="K16" s="49">
        <v>0</v>
      </c>
      <c r="L16" s="49">
        <v>3</v>
      </c>
      <c r="M16" s="49">
        <v>1</v>
      </c>
      <c r="N16" s="49">
        <v>0</v>
      </c>
      <c r="O16" s="49">
        <v>336</v>
      </c>
      <c r="P16" s="49">
        <v>631</v>
      </c>
      <c r="Q16" s="49">
        <v>0</v>
      </c>
      <c r="R16" s="49">
        <v>55</v>
      </c>
      <c r="S16" s="49">
        <v>2</v>
      </c>
      <c r="T16" s="49">
        <v>0</v>
      </c>
      <c r="U16" s="49">
        <v>7</v>
      </c>
      <c r="V16" s="54">
        <f t="shared" si="0"/>
        <v>1121</v>
      </c>
      <c r="W16" s="49">
        <v>0</v>
      </c>
      <c r="X16" s="49">
        <v>0</v>
      </c>
      <c r="Y16" s="49">
        <v>0</v>
      </c>
      <c r="Z16" s="49">
        <v>0</v>
      </c>
      <c r="AA16" s="49">
        <v>7</v>
      </c>
      <c r="AB16" s="49">
        <v>0</v>
      </c>
      <c r="AC16" s="49">
        <v>50</v>
      </c>
      <c r="AD16" s="49">
        <v>0</v>
      </c>
      <c r="AE16" s="49">
        <v>0</v>
      </c>
      <c r="AF16" s="49">
        <v>0</v>
      </c>
      <c r="AG16" s="49">
        <v>0</v>
      </c>
      <c r="AH16" s="49">
        <v>1</v>
      </c>
      <c r="AI16" s="54">
        <f t="shared" si="1"/>
        <v>58</v>
      </c>
      <c r="AJ16" s="49">
        <v>0</v>
      </c>
      <c r="AK16" s="56">
        <v>0</v>
      </c>
      <c r="AL16" s="49">
        <v>1</v>
      </c>
      <c r="AM16" s="49">
        <v>0</v>
      </c>
      <c r="AN16" s="49">
        <v>0</v>
      </c>
      <c r="AO16" s="49">
        <v>0</v>
      </c>
      <c r="AP16" s="57">
        <f t="shared" si="2"/>
        <v>1</v>
      </c>
    </row>
    <row r="17" customHeight="1" spans="1:42">
      <c r="A17" s="48" t="s">
        <v>132</v>
      </c>
      <c r="B17" s="49">
        <f>SUM(B4:B16)</f>
        <v>13212</v>
      </c>
      <c r="C17" s="48" t="s">
        <v>133</v>
      </c>
      <c r="D17" s="48" t="s">
        <v>134</v>
      </c>
      <c r="E17" s="48" t="s">
        <v>135</v>
      </c>
      <c r="F17" s="48" t="s">
        <v>136</v>
      </c>
      <c r="G17" s="48" t="s">
        <v>137</v>
      </c>
      <c r="H17" s="48" t="s">
        <v>138</v>
      </c>
      <c r="I17" s="48" t="s">
        <v>139</v>
      </c>
      <c r="J17" s="49">
        <v>1550</v>
      </c>
      <c r="K17" s="49">
        <v>2</v>
      </c>
      <c r="L17" s="49">
        <v>3</v>
      </c>
      <c r="M17" s="49">
        <v>182</v>
      </c>
      <c r="N17" s="49">
        <v>212</v>
      </c>
      <c r="O17" s="49">
        <v>6291</v>
      </c>
      <c r="P17" s="49">
        <v>2225</v>
      </c>
      <c r="Q17" s="49">
        <v>1</v>
      </c>
      <c r="R17" s="49">
        <v>407</v>
      </c>
      <c r="S17" s="49">
        <v>6</v>
      </c>
      <c r="T17" s="49">
        <v>0</v>
      </c>
      <c r="U17" s="49">
        <v>45</v>
      </c>
      <c r="V17" s="54">
        <f t="shared" si="0"/>
        <v>10924</v>
      </c>
      <c r="W17" s="49">
        <v>3</v>
      </c>
      <c r="X17" s="49">
        <v>0</v>
      </c>
      <c r="Y17" s="49">
        <v>8</v>
      </c>
      <c r="Z17" s="49">
        <v>0</v>
      </c>
      <c r="AA17" s="49">
        <v>1832</v>
      </c>
      <c r="AB17" s="49">
        <v>108</v>
      </c>
      <c r="AC17" s="49">
        <v>138</v>
      </c>
      <c r="AD17" s="49">
        <v>1</v>
      </c>
      <c r="AE17" s="49">
        <v>33</v>
      </c>
      <c r="AF17" s="49">
        <v>0</v>
      </c>
      <c r="AG17" s="49">
        <v>0</v>
      </c>
      <c r="AH17" s="49">
        <v>39</v>
      </c>
      <c r="AI17" s="54">
        <f t="shared" si="1"/>
        <v>2162</v>
      </c>
      <c r="AJ17" s="49">
        <v>0</v>
      </c>
      <c r="AK17" s="56">
        <v>0</v>
      </c>
      <c r="AL17" s="49">
        <v>7</v>
      </c>
      <c r="AM17" s="49">
        <v>1</v>
      </c>
      <c r="AN17" s="49">
        <v>6</v>
      </c>
      <c r="AO17" s="49">
        <v>120</v>
      </c>
      <c r="AP17" s="57">
        <f t="shared" si="2"/>
        <v>134</v>
      </c>
    </row>
    <row r="18" customHeight="1" spans="2:9">
      <c r="B18" s="51"/>
      <c r="C18" s="51"/>
      <c r="D18" s="51"/>
      <c r="E18" s="51"/>
      <c r="F18" s="51"/>
      <c r="G18" s="51"/>
      <c r="H18" s="51"/>
      <c r="I18" s="51"/>
    </row>
    <row r="19" customHeight="1" spans="2:9">
      <c r="B19" s="51"/>
      <c r="C19" s="51"/>
      <c r="D19" s="51"/>
      <c r="E19" s="51"/>
      <c r="F19" s="51"/>
      <c r="G19" s="51"/>
      <c r="H19" s="51"/>
      <c r="I19" s="51"/>
    </row>
    <row r="20" customHeight="1" spans="2:9">
      <c r="B20" s="51"/>
      <c r="C20" s="51"/>
      <c r="D20" s="51"/>
      <c r="E20" s="51"/>
      <c r="F20" s="51"/>
      <c r="G20" s="51"/>
      <c r="H20" s="51"/>
      <c r="I20" s="51"/>
    </row>
    <row r="21" customHeight="1" spans="2:9">
      <c r="B21" s="51"/>
      <c r="C21" s="51"/>
      <c r="D21" s="51"/>
      <c r="E21" s="51"/>
      <c r="F21" s="51"/>
      <c r="G21" s="51"/>
      <c r="H21" s="51"/>
      <c r="I21" s="51"/>
    </row>
    <row r="22" customHeight="1" spans="2:9">
      <c r="B22" s="51"/>
      <c r="C22" s="51"/>
      <c r="D22" s="51"/>
      <c r="E22" s="51"/>
      <c r="F22" s="51"/>
      <c r="G22" s="51"/>
      <c r="H22" s="51"/>
      <c r="I22" s="51"/>
    </row>
    <row r="23" customHeight="1" spans="2:9">
      <c r="B23" s="51"/>
      <c r="C23" s="51"/>
      <c r="D23" s="51"/>
      <c r="E23" s="51"/>
      <c r="F23" s="51"/>
      <c r="G23" s="51"/>
      <c r="H23" s="51"/>
      <c r="I23" s="51"/>
    </row>
    <row r="24" customHeight="1" spans="2:9">
      <c r="B24" s="51"/>
      <c r="C24" s="51"/>
      <c r="D24" s="51"/>
      <c r="E24" s="51"/>
      <c r="F24" s="51"/>
      <c r="G24" s="51"/>
      <c r="H24" s="51"/>
      <c r="I24" s="51"/>
    </row>
    <row r="25" customHeight="1" spans="2:9">
      <c r="B25" s="51"/>
      <c r="C25" s="51"/>
      <c r="D25" s="51"/>
      <c r="E25" s="51"/>
      <c r="F25" s="51"/>
      <c r="G25" s="51"/>
      <c r="H25" s="51"/>
      <c r="I25" s="51"/>
    </row>
    <row r="26" customHeight="1" spans="2:9">
      <c r="B26" s="51"/>
      <c r="C26" s="51"/>
      <c r="D26" s="51"/>
      <c r="E26" s="51"/>
      <c r="F26" s="51"/>
      <c r="G26" s="51"/>
      <c r="H26" s="51"/>
      <c r="I26" s="51"/>
    </row>
    <row r="27" customHeight="1" spans="2:9">
      <c r="B27" s="51"/>
      <c r="C27" s="51"/>
      <c r="D27" s="51"/>
      <c r="E27" s="51"/>
      <c r="F27" s="51"/>
      <c r="G27" s="51"/>
      <c r="H27" s="51"/>
      <c r="I27" s="51"/>
    </row>
    <row r="28" customHeight="1" spans="2:9">
      <c r="B28" s="51"/>
      <c r="C28" s="51"/>
      <c r="D28" s="51"/>
      <c r="E28" s="51"/>
      <c r="F28" s="51"/>
      <c r="G28" s="51"/>
      <c r="H28" s="51"/>
      <c r="I28" s="51"/>
    </row>
    <row r="29" customHeight="1" spans="2:9">
      <c r="B29" s="51"/>
      <c r="C29" s="51"/>
      <c r="D29" s="51"/>
      <c r="E29" s="51"/>
      <c r="F29" s="51"/>
      <c r="G29" s="51"/>
      <c r="H29" s="51"/>
      <c r="I29" s="51"/>
    </row>
    <row r="30" customHeight="1" spans="2:9">
      <c r="B30" s="51"/>
      <c r="C30" s="51"/>
      <c r="D30" s="51"/>
      <c r="E30" s="51"/>
      <c r="F30" s="51"/>
      <c r="G30" s="51"/>
      <c r="H30" s="51"/>
      <c r="I30" s="51"/>
    </row>
    <row r="31" customHeight="1" spans="2:9">
      <c r="B31" s="51"/>
      <c r="C31" s="51"/>
      <c r="D31" s="51"/>
      <c r="E31" s="51"/>
      <c r="F31" s="51"/>
      <c r="G31" s="51"/>
      <c r="H31" s="51"/>
      <c r="I31" s="51"/>
    </row>
    <row r="32" customHeight="1" spans="2:9">
      <c r="B32" s="51"/>
      <c r="C32" s="51"/>
      <c r="D32" s="51"/>
      <c r="E32" s="51"/>
      <c r="F32" s="51"/>
      <c r="G32" s="51"/>
      <c r="H32" s="51"/>
      <c r="I32" s="51"/>
    </row>
    <row r="33" customHeight="1" spans="2:9">
      <c r="B33" s="51"/>
      <c r="C33" s="51"/>
      <c r="D33" s="51"/>
      <c r="E33" s="51"/>
      <c r="F33" s="51"/>
      <c r="G33" s="51"/>
      <c r="H33" s="51"/>
      <c r="I33" s="51"/>
    </row>
    <row r="34" customHeight="1" spans="2:9">
      <c r="B34" s="51"/>
      <c r="C34" s="51"/>
      <c r="D34" s="51"/>
      <c r="E34" s="51"/>
      <c r="F34" s="51"/>
      <c r="G34" s="51"/>
      <c r="H34" s="51"/>
      <c r="I34" s="51"/>
    </row>
    <row r="35" customHeight="1" spans="2:9">
      <c r="B35" s="51"/>
      <c r="C35" s="51"/>
      <c r="D35" s="51"/>
      <c r="E35" s="51"/>
      <c r="F35" s="51"/>
      <c r="G35" s="51"/>
      <c r="H35" s="51"/>
      <c r="I35" s="51"/>
    </row>
    <row r="36" customHeight="1" spans="2:9">
      <c r="B36" s="51"/>
      <c r="C36" s="51"/>
      <c r="D36" s="51"/>
      <c r="E36" s="51"/>
      <c r="F36" s="51"/>
      <c r="G36" s="51"/>
      <c r="H36" s="51"/>
      <c r="I36" s="51"/>
    </row>
    <row r="37" customHeight="1" spans="2:9">
      <c r="B37" s="51"/>
      <c r="C37" s="51"/>
      <c r="D37" s="51"/>
      <c r="E37" s="51"/>
      <c r="F37" s="51"/>
      <c r="G37" s="51"/>
      <c r="H37" s="51"/>
      <c r="I37" s="51"/>
    </row>
    <row r="38" customHeight="1" spans="2:9">
      <c r="B38" s="51"/>
      <c r="C38" s="51"/>
      <c r="D38" s="51"/>
      <c r="E38" s="51"/>
      <c r="F38" s="51"/>
      <c r="G38" s="51"/>
      <c r="H38" s="51"/>
      <c r="I38" s="51"/>
    </row>
    <row r="39" customHeight="1" spans="2:9">
      <c r="B39" s="51"/>
      <c r="C39" s="51"/>
      <c r="D39" s="51"/>
      <c r="E39" s="51"/>
      <c r="F39" s="51"/>
      <c r="G39" s="51"/>
      <c r="H39" s="51"/>
      <c r="I39" s="51"/>
    </row>
    <row r="40" customHeight="1" spans="2:9">
      <c r="B40" s="51"/>
      <c r="C40" s="51"/>
      <c r="D40" s="51"/>
      <c r="E40" s="51"/>
      <c r="F40" s="51"/>
      <c r="G40" s="51"/>
      <c r="H40" s="51"/>
      <c r="I40" s="51"/>
    </row>
    <row r="41" customHeight="1" spans="2:9">
      <c r="B41" s="51"/>
      <c r="C41" s="51"/>
      <c r="D41" s="51"/>
      <c r="E41" s="51"/>
      <c r="F41" s="51"/>
      <c r="G41" s="51"/>
      <c r="H41" s="51"/>
      <c r="I41" s="51"/>
    </row>
    <row r="42" customHeight="1" spans="2:9">
      <c r="B42" s="51"/>
      <c r="C42" s="51"/>
      <c r="D42" s="51"/>
      <c r="E42" s="51"/>
      <c r="F42" s="51"/>
      <c r="G42" s="51"/>
      <c r="H42" s="51"/>
      <c r="I42" s="51"/>
    </row>
    <row r="43" customHeight="1" spans="2:9">
      <c r="B43" s="51"/>
      <c r="C43" s="51"/>
      <c r="D43" s="51"/>
      <c r="E43" s="51"/>
      <c r="F43" s="51"/>
      <c r="G43" s="51"/>
      <c r="H43" s="51"/>
      <c r="I43" s="51"/>
    </row>
    <row r="44" customHeight="1" spans="2:9">
      <c r="B44" s="51"/>
      <c r="C44" s="51"/>
      <c r="D44" s="51"/>
      <c r="E44" s="51"/>
      <c r="F44" s="51"/>
      <c r="G44" s="51"/>
      <c r="H44" s="51"/>
      <c r="I44" s="51"/>
    </row>
    <row r="45" customHeight="1" spans="2:9">
      <c r="B45" s="51"/>
      <c r="C45" s="51"/>
      <c r="D45" s="51"/>
      <c r="E45" s="51"/>
      <c r="F45" s="51"/>
      <c r="G45" s="51"/>
      <c r="H45" s="51"/>
      <c r="I45" s="51"/>
    </row>
    <row r="46" customHeight="1" spans="2:9">
      <c r="B46" s="51"/>
      <c r="C46" s="51"/>
      <c r="D46" s="51"/>
      <c r="E46" s="51"/>
      <c r="F46" s="51"/>
      <c r="G46" s="51"/>
      <c r="H46" s="51"/>
      <c r="I46" s="51"/>
    </row>
    <row r="47" customHeight="1" spans="2:9">
      <c r="B47" s="51"/>
      <c r="C47" s="51"/>
      <c r="D47" s="51"/>
      <c r="E47" s="51"/>
      <c r="F47" s="51"/>
      <c r="G47" s="51"/>
      <c r="H47" s="51"/>
      <c r="I47" s="51"/>
    </row>
    <row r="48" customHeight="1" spans="2:9">
      <c r="B48" s="51"/>
      <c r="C48" s="51"/>
      <c r="D48" s="51"/>
      <c r="E48" s="51"/>
      <c r="F48" s="51"/>
      <c r="G48" s="51"/>
      <c r="H48" s="51"/>
      <c r="I48" s="51"/>
    </row>
    <row r="49" customHeight="1" spans="2:9">
      <c r="B49" s="51"/>
      <c r="C49" s="51"/>
      <c r="D49" s="51"/>
      <c r="E49" s="51"/>
      <c r="F49" s="51"/>
      <c r="G49" s="51"/>
      <c r="H49" s="51"/>
      <c r="I49" s="51"/>
    </row>
    <row r="50" customHeight="1" spans="2:9">
      <c r="B50" s="51"/>
      <c r="C50" s="51"/>
      <c r="D50" s="51"/>
      <c r="E50" s="51"/>
      <c r="F50" s="51"/>
      <c r="G50" s="51"/>
      <c r="H50" s="51"/>
      <c r="I50" s="51"/>
    </row>
    <row r="51" customHeight="1" spans="2:9">
      <c r="B51" s="51"/>
      <c r="C51" s="51"/>
      <c r="D51" s="51"/>
      <c r="E51" s="51"/>
      <c r="F51" s="51"/>
      <c r="G51" s="51"/>
      <c r="H51" s="51"/>
      <c r="I51" s="51"/>
    </row>
    <row r="52" customHeight="1" spans="2:9">
      <c r="B52" s="51"/>
      <c r="C52" s="51"/>
      <c r="D52" s="51"/>
      <c r="E52" s="51"/>
      <c r="F52" s="51"/>
      <c r="G52" s="51"/>
      <c r="H52" s="51"/>
      <c r="I52" s="51"/>
    </row>
    <row r="53" customHeight="1" spans="2:9">
      <c r="B53" s="51"/>
      <c r="C53" s="51"/>
      <c r="D53" s="51"/>
      <c r="E53" s="51"/>
      <c r="F53" s="51"/>
      <c r="G53" s="51"/>
      <c r="H53" s="51"/>
      <c r="I53" s="51"/>
    </row>
    <row r="54" customHeight="1" spans="2:9">
      <c r="B54" s="51"/>
      <c r="C54" s="51"/>
      <c r="D54" s="51"/>
      <c r="E54" s="51"/>
      <c r="F54" s="51"/>
      <c r="G54" s="51"/>
      <c r="H54" s="51"/>
      <c r="I54" s="51"/>
    </row>
    <row r="55" customHeight="1" spans="2:9">
      <c r="B55" s="51"/>
      <c r="C55" s="51"/>
      <c r="D55" s="51"/>
      <c r="E55" s="51"/>
      <c r="F55" s="51"/>
      <c r="G55" s="51"/>
      <c r="H55" s="51"/>
      <c r="I55" s="51"/>
    </row>
    <row r="56" customHeight="1" spans="2:9">
      <c r="B56" s="51"/>
      <c r="C56" s="51"/>
      <c r="D56" s="51"/>
      <c r="E56" s="51"/>
      <c r="F56" s="51"/>
      <c r="G56" s="51"/>
      <c r="H56" s="51"/>
      <c r="I56" s="51"/>
    </row>
    <row r="57" customHeight="1" spans="2:9">
      <c r="B57" s="51"/>
      <c r="C57" s="51"/>
      <c r="D57" s="51"/>
      <c r="E57" s="51"/>
      <c r="F57" s="51"/>
      <c r="G57" s="51"/>
      <c r="H57" s="51"/>
      <c r="I57" s="51"/>
    </row>
    <row r="58" customHeight="1" spans="2:9">
      <c r="B58" s="51"/>
      <c r="C58" s="51"/>
      <c r="D58" s="51"/>
      <c r="E58" s="51"/>
      <c r="F58" s="51"/>
      <c r="G58" s="51"/>
      <c r="H58" s="51"/>
      <c r="I58" s="51"/>
    </row>
    <row r="59" customHeight="1" spans="2:9">
      <c r="B59" s="51"/>
      <c r="C59" s="51"/>
      <c r="D59" s="51"/>
      <c r="E59" s="51"/>
      <c r="F59" s="51"/>
      <c r="G59" s="51"/>
      <c r="H59" s="51"/>
      <c r="I59" s="51"/>
    </row>
    <row r="60" customHeight="1" spans="2:9">
      <c r="B60" s="51"/>
      <c r="C60" s="51"/>
      <c r="D60" s="51"/>
      <c r="E60" s="51"/>
      <c r="F60" s="51"/>
      <c r="G60" s="51"/>
      <c r="H60" s="51"/>
      <c r="I60" s="51"/>
    </row>
    <row r="61" customHeight="1" spans="2:9">
      <c r="B61" s="51"/>
      <c r="C61" s="51"/>
      <c r="D61" s="51"/>
      <c r="E61" s="51"/>
      <c r="F61" s="51"/>
      <c r="G61" s="51"/>
      <c r="H61" s="51"/>
      <c r="I61" s="51"/>
    </row>
    <row r="62" customHeight="1" spans="2:9">
      <c r="B62" s="51"/>
      <c r="C62" s="51"/>
      <c r="D62" s="51"/>
      <c r="E62" s="51"/>
      <c r="F62" s="51"/>
      <c r="G62" s="51"/>
      <c r="H62" s="51"/>
      <c r="I62" s="51"/>
    </row>
    <row r="63" customHeight="1" spans="2:9">
      <c r="B63" s="51"/>
      <c r="C63" s="51"/>
      <c r="D63" s="51"/>
      <c r="E63" s="51"/>
      <c r="F63" s="51"/>
      <c r="G63" s="51"/>
      <c r="H63" s="51"/>
      <c r="I63" s="51"/>
    </row>
    <row r="64" customHeight="1" spans="2:9">
      <c r="B64" s="51"/>
      <c r="C64" s="51"/>
      <c r="D64" s="51"/>
      <c r="E64" s="51"/>
      <c r="F64" s="51"/>
      <c r="G64" s="51"/>
      <c r="H64" s="51"/>
      <c r="I64" s="51"/>
    </row>
    <row r="65" customHeight="1" spans="2:9">
      <c r="B65" s="51"/>
      <c r="C65" s="51"/>
      <c r="D65" s="51"/>
      <c r="E65" s="51"/>
      <c r="F65" s="51"/>
      <c r="G65" s="51"/>
      <c r="H65" s="51"/>
      <c r="I65" s="51"/>
    </row>
    <row r="66" customHeight="1" spans="2:9">
      <c r="B66" s="51"/>
      <c r="C66" s="51"/>
      <c r="D66" s="51"/>
      <c r="E66" s="51"/>
      <c r="F66" s="51"/>
      <c r="G66" s="51"/>
      <c r="H66" s="51"/>
      <c r="I66" s="51"/>
    </row>
    <row r="67" customHeight="1" spans="2:9">
      <c r="B67" s="51"/>
      <c r="C67" s="51"/>
      <c r="D67" s="51"/>
      <c r="E67" s="51"/>
      <c r="F67" s="51"/>
      <c r="G67" s="51"/>
      <c r="H67" s="51"/>
      <c r="I67" s="51"/>
    </row>
    <row r="68" customHeight="1" spans="2:9">
      <c r="B68" s="51"/>
      <c r="C68" s="51"/>
      <c r="D68" s="51"/>
      <c r="E68" s="51"/>
      <c r="F68" s="51"/>
      <c r="G68" s="51"/>
      <c r="H68" s="51"/>
      <c r="I68" s="51"/>
    </row>
    <row r="69" customHeight="1" spans="2:9">
      <c r="B69" s="51"/>
      <c r="C69" s="51"/>
      <c r="D69" s="51"/>
      <c r="E69" s="51"/>
      <c r="F69" s="51"/>
      <c r="G69" s="51"/>
      <c r="H69" s="51"/>
      <c r="I69" s="51"/>
    </row>
    <row r="70" customHeight="1" spans="2:9">
      <c r="B70" s="51"/>
      <c r="C70" s="51"/>
      <c r="D70" s="51"/>
      <c r="E70" s="51"/>
      <c r="F70" s="51"/>
      <c r="G70" s="51"/>
      <c r="H70" s="51"/>
      <c r="I70" s="51"/>
    </row>
    <row r="71" customHeight="1" spans="2:9">
      <c r="B71" s="51"/>
      <c r="C71" s="51"/>
      <c r="D71" s="51"/>
      <c r="E71" s="51"/>
      <c r="F71" s="51"/>
      <c r="G71" s="51"/>
      <c r="H71" s="51"/>
      <c r="I71" s="51"/>
    </row>
    <row r="72" customHeight="1" spans="2:9">
      <c r="B72" s="51"/>
      <c r="C72" s="51"/>
      <c r="D72" s="51"/>
      <c r="E72" s="51"/>
      <c r="F72" s="51"/>
      <c r="G72" s="51"/>
      <c r="H72" s="51"/>
      <c r="I72" s="51"/>
    </row>
    <row r="73" customHeight="1" spans="2:9">
      <c r="B73" s="51"/>
      <c r="C73" s="51"/>
      <c r="D73" s="51"/>
      <c r="E73" s="51"/>
      <c r="F73" s="51"/>
      <c r="G73" s="51"/>
      <c r="H73" s="51"/>
      <c r="I73" s="51"/>
    </row>
    <row r="74" customHeight="1" spans="2:9">
      <c r="B74" s="51"/>
      <c r="C74" s="51"/>
      <c r="D74" s="51"/>
      <c r="E74" s="51"/>
      <c r="F74" s="51"/>
      <c r="G74" s="51"/>
      <c r="H74" s="51"/>
      <c r="I74" s="51"/>
    </row>
    <row r="75" customHeight="1" spans="2:9">
      <c r="B75" s="51"/>
      <c r="C75" s="51"/>
      <c r="D75" s="51"/>
      <c r="E75" s="51"/>
      <c r="F75" s="51"/>
      <c r="G75" s="51"/>
      <c r="H75" s="51"/>
      <c r="I75" s="51"/>
    </row>
    <row r="76" customHeight="1" spans="2:9">
      <c r="B76" s="51"/>
      <c r="C76" s="51"/>
      <c r="D76" s="51"/>
      <c r="E76" s="51"/>
      <c r="F76" s="51"/>
      <c r="G76" s="51"/>
      <c r="H76" s="51"/>
      <c r="I76" s="51"/>
    </row>
    <row r="77" customHeight="1" spans="2:9">
      <c r="B77" s="51"/>
      <c r="C77" s="51"/>
      <c r="D77" s="51"/>
      <c r="E77" s="51"/>
      <c r="F77" s="51"/>
      <c r="G77" s="51"/>
      <c r="H77" s="51"/>
      <c r="I77" s="51"/>
    </row>
    <row r="78" customHeight="1" spans="2:9">
      <c r="B78" s="51"/>
      <c r="C78" s="51"/>
      <c r="D78" s="51"/>
      <c r="E78" s="51"/>
      <c r="F78" s="51"/>
      <c r="G78" s="51"/>
      <c r="H78" s="51"/>
      <c r="I78" s="51"/>
    </row>
    <row r="79" customHeight="1" spans="2:9">
      <c r="B79" s="51"/>
      <c r="C79" s="51"/>
      <c r="D79" s="51"/>
      <c r="E79" s="51"/>
      <c r="F79" s="51"/>
      <c r="G79" s="51"/>
      <c r="H79" s="51"/>
      <c r="I79" s="51"/>
    </row>
    <row r="80" customHeight="1" spans="2:9">
      <c r="B80" s="51"/>
      <c r="C80" s="51"/>
      <c r="D80" s="51"/>
      <c r="E80" s="51"/>
      <c r="F80" s="51"/>
      <c r="G80" s="51"/>
      <c r="H80" s="51"/>
      <c r="I80" s="51"/>
    </row>
    <row r="81" customHeight="1" spans="2:9">
      <c r="B81" s="51"/>
      <c r="C81" s="51"/>
      <c r="D81" s="51"/>
      <c r="E81" s="51"/>
      <c r="F81" s="51"/>
      <c r="G81" s="51"/>
      <c r="H81" s="51"/>
      <c r="I81" s="51"/>
    </row>
    <row r="82" customHeight="1" spans="2:9">
      <c r="B82" s="51"/>
      <c r="C82" s="51"/>
      <c r="D82" s="51"/>
      <c r="E82" s="51"/>
      <c r="F82" s="51"/>
      <c r="G82" s="51"/>
      <c r="H82" s="51"/>
      <c r="I82" s="51"/>
    </row>
    <row r="83" customHeight="1" spans="2:9">
      <c r="B83" s="51"/>
      <c r="C83" s="51"/>
      <c r="D83" s="51"/>
      <c r="E83" s="51"/>
      <c r="F83" s="51"/>
      <c r="G83" s="51"/>
      <c r="H83" s="51"/>
      <c r="I83" s="51"/>
    </row>
    <row r="84" customHeight="1" spans="2:9">
      <c r="B84" s="51"/>
      <c r="C84" s="51"/>
      <c r="D84" s="51"/>
      <c r="E84" s="51"/>
      <c r="F84" s="51"/>
      <c r="G84" s="51"/>
      <c r="H84" s="51"/>
      <c r="I84" s="51"/>
    </row>
    <row r="85" customHeight="1" spans="2:9">
      <c r="B85" s="51"/>
      <c r="C85" s="51"/>
      <c r="D85" s="51"/>
      <c r="E85" s="51"/>
      <c r="F85" s="51"/>
      <c r="G85" s="51"/>
      <c r="H85" s="51"/>
      <c r="I85" s="51"/>
    </row>
    <row r="86" customHeight="1" spans="2:9">
      <c r="B86" s="51"/>
      <c r="C86" s="51"/>
      <c r="D86" s="51"/>
      <c r="E86" s="51"/>
      <c r="F86" s="51"/>
      <c r="G86" s="51"/>
      <c r="H86" s="51"/>
      <c r="I86" s="51"/>
    </row>
    <row r="87" customHeight="1" spans="2:9">
      <c r="B87" s="51"/>
      <c r="C87" s="51"/>
      <c r="D87" s="51"/>
      <c r="E87" s="51"/>
      <c r="F87" s="51"/>
      <c r="G87" s="51"/>
      <c r="H87" s="51"/>
      <c r="I87" s="51"/>
    </row>
    <row r="88" customHeight="1" spans="2:9">
      <c r="B88" s="51"/>
      <c r="C88" s="51"/>
      <c r="D88" s="51"/>
      <c r="E88" s="51"/>
      <c r="F88" s="51"/>
      <c r="G88" s="51"/>
      <c r="H88" s="51"/>
      <c r="I88" s="51"/>
    </row>
    <row r="89" customHeight="1" spans="2:9">
      <c r="B89" s="51"/>
      <c r="C89" s="51"/>
      <c r="D89" s="51"/>
      <c r="E89" s="51"/>
      <c r="F89" s="51"/>
      <c r="G89" s="51"/>
      <c r="H89" s="51"/>
      <c r="I89" s="51"/>
    </row>
    <row r="90" customHeight="1" spans="2:9">
      <c r="B90" s="51"/>
      <c r="C90" s="51"/>
      <c r="D90" s="51"/>
      <c r="E90" s="51"/>
      <c r="F90" s="51"/>
      <c r="G90" s="51"/>
      <c r="H90" s="51"/>
      <c r="I90" s="51"/>
    </row>
    <row r="91" customHeight="1" spans="2:9">
      <c r="B91" s="51"/>
      <c r="C91" s="51"/>
      <c r="D91" s="51"/>
      <c r="E91" s="51"/>
      <c r="F91" s="51"/>
      <c r="G91" s="51"/>
      <c r="H91" s="51"/>
      <c r="I91" s="51"/>
    </row>
    <row r="92" customHeight="1" spans="2:9">
      <c r="B92" s="51"/>
      <c r="C92" s="51"/>
      <c r="D92" s="51"/>
      <c r="E92" s="51"/>
      <c r="F92" s="51"/>
      <c r="G92" s="51"/>
      <c r="H92" s="51"/>
      <c r="I92" s="51"/>
    </row>
    <row r="93" customHeight="1" spans="2:9">
      <c r="B93" s="51"/>
      <c r="C93" s="51"/>
      <c r="D93" s="51"/>
      <c r="E93" s="51"/>
      <c r="F93" s="51"/>
      <c r="G93" s="51"/>
      <c r="H93" s="51"/>
      <c r="I93" s="51"/>
    </row>
    <row r="94" customHeight="1" spans="2:9">
      <c r="B94" s="51"/>
      <c r="C94" s="51"/>
      <c r="D94" s="51"/>
      <c r="E94" s="51"/>
      <c r="F94" s="51"/>
      <c r="G94" s="51"/>
      <c r="H94" s="51"/>
      <c r="I94" s="51"/>
    </row>
    <row r="95" customHeight="1" spans="2:9">
      <c r="B95" s="51"/>
      <c r="C95" s="51"/>
      <c r="D95" s="51"/>
      <c r="E95" s="51"/>
      <c r="F95" s="51"/>
      <c r="G95" s="51"/>
      <c r="H95" s="51"/>
      <c r="I95" s="51"/>
    </row>
    <row r="96" customHeight="1" spans="2:9">
      <c r="B96" s="51"/>
      <c r="C96" s="51"/>
      <c r="D96" s="51"/>
      <c r="E96" s="51"/>
      <c r="F96" s="51"/>
      <c r="G96" s="51"/>
      <c r="H96" s="51"/>
      <c r="I96" s="51"/>
    </row>
    <row r="97" customHeight="1" spans="2:9">
      <c r="B97" s="51"/>
      <c r="C97" s="51"/>
      <c r="D97" s="51"/>
      <c r="E97" s="51"/>
      <c r="F97" s="51"/>
      <c r="G97" s="51"/>
      <c r="H97" s="51"/>
      <c r="I97" s="51"/>
    </row>
    <row r="98" customHeight="1" spans="2:9">
      <c r="B98" s="51"/>
      <c r="C98" s="51"/>
      <c r="D98" s="51"/>
      <c r="E98" s="51"/>
      <c r="F98" s="51"/>
      <c r="G98" s="51"/>
      <c r="H98" s="51"/>
      <c r="I98" s="51"/>
    </row>
    <row r="99" customHeight="1" spans="2:9">
      <c r="B99" s="51"/>
      <c r="C99" s="51"/>
      <c r="D99" s="51"/>
      <c r="E99" s="51"/>
      <c r="F99" s="51"/>
      <c r="G99" s="51"/>
      <c r="H99" s="51"/>
      <c r="I99" s="51"/>
    </row>
    <row r="100" customHeight="1" spans="2:9">
      <c r="B100" s="51"/>
      <c r="C100" s="51"/>
      <c r="D100" s="51"/>
      <c r="E100" s="51"/>
      <c r="F100" s="51"/>
      <c r="G100" s="51"/>
      <c r="H100" s="51"/>
      <c r="I100" s="51"/>
    </row>
    <row r="101" customHeight="1" spans="2:9">
      <c r="B101" s="51"/>
      <c r="C101" s="51"/>
      <c r="D101" s="51"/>
      <c r="E101" s="51"/>
      <c r="F101" s="51"/>
      <c r="G101" s="51"/>
      <c r="H101" s="51"/>
      <c r="I101" s="51"/>
    </row>
    <row r="102" customHeight="1" spans="2:9">
      <c r="B102" s="51"/>
      <c r="C102" s="51"/>
      <c r="D102" s="51"/>
      <c r="E102" s="51"/>
      <c r="F102" s="51"/>
      <c r="G102" s="51"/>
      <c r="H102" s="51"/>
      <c r="I102" s="51"/>
    </row>
    <row r="103" customHeight="1" spans="2:9">
      <c r="B103" s="51"/>
      <c r="C103" s="51"/>
      <c r="D103" s="51"/>
      <c r="E103" s="51"/>
      <c r="F103" s="51"/>
      <c r="G103" s="51"/>
      <c r="H103" s="51"/>
      <c r="I103" s="51"/>
    </row>
    <row r="104" customHeight="1" spans="2:9">
      <c r="B104" s="51"/>
      <c r="C104" s="51"/>
      <c r="D104" s="51"/>
      <c r="E104" s="51"/>
      <c r="F104" s="51"/>
      <c r="G104" s="51"/>
      <c r="H104" s="51"/>
      <c r="I104" s="51"/>
    </row>
    <row r="105" customHeight="1" spans="2:9">
      <c r="B105" s="51"/>
      <c r="C105" s="51"/>
      <c r="D105" s="51"/>
      <c r="E105" s="51"/>
      <c r="F105" s="51"/>
      <c r="G105" s="51"/>
      <c r="H105" s="51"/>
      <c r="I105" s="51"/>
    </row>
    <row r="106" customHeight="1" spans="2:9">
      <c r="B106" s="51"/>
      <c r="C106" s="51"/>
      <c r="D106" s="51"/>
      <c r="E106" s="51"/>
      <c r="F106" s="51"/>
      <c r="G106" s="51"/>
      <c r="H106" s="51"/>
      <c r="I106" s="51"/>
    </row>
    <row r="107" customHeight="1" spans="2:9">
      <c r="B107" s="51"/>
      <c r="C107" s="51"/>
      <c r="D107" s="51"/>
      <c r="E107" s="51"/>
      <c r="F107" s="51"/>
      <c r="G107" s="51"/>
      <c r="H107" s="51"/>
      <c r="I107" s="51"/>
    </row>
    <row r="108" customHeight="1" spans="2:9">
      <c r="B108" s="51"/>
      <c r="C108" s="51"/>
      <c r="D108" s="51"/>
      <c r="E108" s="51"/>
      <c r="F108" s="51"/>
      <c r="G108" s="51"/>
      <c r="H108" s="51"/>
      <c r="I108" s="51"/>
    </row>
    <row r="109" customHeight="1" spans="2:9">
      <c r="B109" s="51"/>
      <c r="C109" s="51"/>
      <c r="D109" s="51"/>
      <c r="E109" s="51"/>
      <c r="F109" s="51"/>
      <c r="G109" s="51"/>
      <c r="H109" s="51"/>
      <c r="I109" s="51"/>
    </row>
    <row r="110" customHeight="1" spans="2:9">
      <c r="B110" s="51"/>
      <c r="C110" s="51"/>
      <c r="D110" s="51"/>
      <c r="E110" s="51"/>
      <c r="F110" s="51"/>
      <c r="G110" s="51"/>
      <c r="H110" s="51"/>
      <c r="I110" s="51"/>
    </row>
    <row r="111" customHeight="1" spans="2:9">
      <c r="B111" s="51"/>
      <c r="C111" s="51"/>
      <c r="D111" s="51"/>
      <c r="E111" s="51"/>
      <c r="F111" s="51"/>
      <c r="G111" s="51"/>
      <c r="H111" s="51"/>
      <c r="I111" s="51"/>
    </row>
    <row r="112" customHeight="1" spans="2:9">
      <c r="B112" s="51"/>
      <c r="C112" s="51"/>
      <c r="D112" s="51"/>
      <c r="E112" s="51"/>
      <c r="F112" s="51"/>
      <c r="G112" s="51"/>
      <c r="H112" s="51"/>
      <c r="I112" s="51"/>
    </row>
    <row r="113" customHeight="1" spans="2:9">
      <c r="B113" s="51"/>
      <c r="C113" s="51"/>
      <c r="D113" s="51"/>
      <c r="E113" s="51"/>
      <c r="F113" s="51"/>
      <c r="G113" s="51"/>
      <c r="H113" s="51"/>
      <c r="I113" s="51"/>
    </row>
    <row r="114" customHeight="1" spans="2:9">
      <c r="B114" s="51"/>
      <c r="C114" s="51"/>
      <c r="D114" s="51"/>
      <c r="E114" s="51"/>
      <c r="F114" s="51"/>
      <c r="G114" s="51"/>
      <c r="H114" s="51"/>
      <c r="I114" s="51"/>
    </row>
    <row r="115" customHeight="1" spans="2:9">
      <c r="B115" s="51"/>
      <c r="C115" s="51"/>
      <c r="D115" s="51"/>
      <c r="E115" s="51"/>
      <c r="F115" s="51"/>
      <c r="G115" s="51"/>
      <c r="H115" s="51"/>
      <c r="I115" s="51"/>
    </row>
    <row r="116" customHeight="1" spans="2:9">
      <c r="B116" s="51"/>
      <c r="C116" s="51"/>
      <c r="D116" s="51"/>
      <c r="E116" s="51"/>
      <c r="F116" s="51"/>
      <c r="G116" s="51"/>
      <c r="H116" s="51"/>
      <c r="I116" s="51"/>
    </row>
    <row r="117" customHeight="1" spans="2:9">
      <c r="B117" s="51"/>
      <c r="C117" s="51"/>
      <c r="D117" s="51"/>
      <c r="E117" s="51"/>
      <c r="F117" s="51"/>
      <c r="G117" s="51"/>
      <c r="H117" s="51"/>
      <c r="I117" s="51"/>
    </row>
    <row r="118" customHeight="1" spans="2:9">
      <c r="B118" s="51"/>
      <c r="C118" s="51"/>
      <c r="D118" s="51"/>
      <c r="E118" s="51"/>
      <c r="F118" s="51"/>
      <c r="G118" s="51"/>
      <c r="H118" s="51"/>
      <c r="I118" s="51"/>
    </row>
    <row r="119" customHeight="1" spans="2:9">
      <c r="B119" s="51"/>
      <c r="C119" s="51"/>
      <c r="D119" s="51"/>
      <c r="E119" s="51"/>
      <c r="F119" s="51"/>
      <c r="G119" s="51"/>
      <c r="H119" s="51"/>
      <c r="I119" s="51"/>
    </row>
    <row r="120" customHeight="1" spans="2:9">
      <c r="B120" s="51"/>
      <c r="C120" s="51"/>
      <c r="D120" s="51"/>
      <c r="E120" s="51"/>
      <c r="F120" s="51"/>
      <c r="G120" s="51"/>
      <c r="H120" s="51"/>
      <c r="I120" s="51"/>
    </row>
    <row r="121" customHeight="1" spans="2:9">
      <c r="B121" s="51"/>
      <c r="C121" s="51"/>
      <c r="D121" s="51"/>
      <c r="E121" s="51"/>
      <c r="F121" s="51"/>
      <c r="G121" s="51"/>
      <c r="H121" s="51"/>
      <c r="I121" s="51"/>
    </row>
    <row r="122" customHeight="1" spans="2:9">
      <c r="B122" s="51"/>
      <c r="C122" s="51"/>
      <c r="D122" s="51"/>
      <c r="E122" s="51"/>
      <c r="F122" s="51"/>
      <c r="G122" s="51"/>
      <c r="H122" s="51"/>
      <c r="I122" s="51"/>
    </row>
    <row r="123" customHeight="1" spans="2:9">
      <c r="B123" s="51"/>
      <c r="C123" s="51"/>
      <c r="D123" s="51"/>
      <c r="E123" s="51"/>
      <c r="F123" s="51"/>
      <c r="G123" s="51"/>
      <c r="H123" s="51"/>
      <c r="I123" s="51"/>
    </row>
    <row r="124" customHeight="1" spans="2:9">
      <c r="B124" s="51"/>
      <c r="C124" s="51"/>
      <c r="D124" s="51"/>
      <c r="E124" s="51"/>
      <c r="F124" s="51"/>
      <c r="G124" s="51"/>
      <c r="H124" s="51"/>
      <c r="I124" s="51"/>
    </row>
    <row r="125" customHeight="1" spans="2:9">
      <c r="B125" s="51"/>
      <c r="C125" s="51"/>
      <c r="D125" s="51"/>
      <c r="E125" s="51"/>
      <c r="F125" s="51"/>
      <c r="G125" s="51"/>
      <c r="H125" s="51"/>
      <c r="I125" s="51"/>
    </row>
    <row r="126" customHeight="1" spans="2:9">
      <c r="B126" s="51"/>
      <c r="C126" s="51"/>
      <c r="D126" s="51"/>
      <c r="E126" s="51"/>
      <c r="F126" s="51"/>
      <c r="G126" s="51"/>
      <c r="H126" s="51"/>
      <c r="I126" s="51"/>
    </row>
    <row r="127" customHeight="1" spans="2:9">
      <c r="B127" s="51"/>
      <c r="C127" s="51"/>
      <c r="D127" s="51"/>
      <c r="E127" s="51"/>
      <c r="F127" s="51"/>
      <c r="G127" s="51"/>
      <c r="H127" s="51"/>
      <c r="I127" s="51"/>
    </row>
    <row r="128" customHeight="1" spans="2:9">
      <c r="B128" s="51"/>
      <c r="C128" s="51"/>
      <c r="D128" s="51"/>
      <c r="E128" s="51"/>
      <c r="F128" s="51"/>
      <c r="G128" s="51"/>
      <c r="H128" s="51"/>
      <c r="I128" s="51"/>
    </row>
    <row r="129" customHeight="1" spans="2:9">
      <c r="B129" s="51"/>
      <c r="C129" s="51"/>
      <c r="D129" s="51"/>
      <c r="E129" s="51"/>
      <c r="F129" s="51"/>
      <c r="G129" s="51"/>
      <c r="H129" s="51"/>
      <c r="I129" s="51"/>
    </row>
    <row r="130" customHeight="1" spans="2:9">
      <c r="B130" s="51"/>
      <c r="C130" s="51"/>
      <c r="D130" s="51"/>
      <c r="E130" s="51"/>
      <c r="F130" s="51"/>
      <c r="G130" s="51"/>
      <c r="H130" s="51"/>
      <c r="I130" s="51"/>
    </row>
    <row r="131" customHeight="1" spans="2:9">
      <c r="B131" s="51"/>
      <c r="C131" s="51"/>
      <c r="D131" s="51"/>
      <c r="E131" s="51"/>
      <c r="F131" s="51"/>
      <c r="G131" s="51"/>
      <c r="H131" s="51"/>
      <c r="I131" s="51"/>
    </row>
    <row r="132" customHeight="1" spans="2:9">
      <c r="B132" s="51"/>
      <c r="C132" s="51"/>
      <c r="D132" s="51"/>
      <c r="E132" s="51"/>
      <c r="F132" s="51"/>
      <c r="G132" s="51"/>
      <c r="H132" s="51"/>
      <c r="I132" s="51"/>
    </row>
    <row r="133" customHeight="1" spans="2:9">
      <c r="B133" s="51"/>
      <c r="C133" s="51"/>
      <c r="D133" s="51"/>
      <c r="E133" s="51"/>
      <c r="F133" s="51"/>
      <c r="G133" s="51"/>
      <c r="H133" s="51"/>
      <c r="I133" s="51"/>
    </row>
    <row r="134" customHeight="1" spans="2:9">
      <c r="B134" s="51"/>
      <c r="C134" s="51"/>
      <c r="D134" s="51"/>
      <c r="E134" s="51"/>
      <c r="F134" s="51"/>
      <c r="G134" s="51"/>
      <c r="H134" s="51"/>
      <c r="I134" s="51"/>
    </row>
    <row r="135" customHeight="1" spans="2:9">
      <c r="B135" s="51"/>
      <c r="C135" s="51"/>
      <c r="D135" s="51"/>
      <c r="E135" s="51"/>
      <c r="F135" s="51"/>
      <c r="G135" s="51"/>
      <c r="H135" s="51"/>
      <c r="I135" s="51"/>
    </row>
    <row r="136" customHeight="1" spans="2:9">
      <c r="B136" s="51"/>
      <c r="C136" s="51"/>
      <c r="D136" s="51"/>
      <c r="E136" s="51"/>
      <c r="F136" s="51"/>
      <c r="G136" s="51"/>
      <c r="H136" s="51"/>
      <c r="I136" s="51"/>
    </row>
    <row r="137" customHeight="1" spans="2:9">
      <c r="B137" s="51"/>
      <c r="C137" s="51"/>
      <c r="D137" s="51"/>
      <c r="E137" s="51"/>
      <c r="F137" s="51"/>
      <c r="G137" s="51"/>
      <c r="H137" s="51"/>
      <c r="I137" s="51"/>
    </row>
    <row r="138" customHeight="1" spans="2:9">
      <c r="B138" s="51"/>
      <c r="C138" s="51"/>
      <c r="D138" s="51"/>
      <c r="E138" s="51"/>
      <c r="F138" s="51"/>
      <c r="G138" s="51"/>
      <c r="H138" s="51"/>
      <c r="I138" s="51"/>
    </row>
    <row r="139" customHeight="1" spans="2:9">
      <c r="B139" s="51"/>
      <c r="C139" s="51"/>
      <c r="D139" s="51"/>
      <c r="E139" s="51"/>
      <c r="F139" s="51"/>
      <c r="G139" s="51"/>
      <c r="H139" s="51"/>
      <c r="I139" s="51"/>
    </row>
    <row r="140" customHeight="1" spans="2:9">
      <c r="B140" s="51"/>
      <c r="C140" s="51"/>
      <c r="D140" s="51"/>
      <c r="E140" s="51"/>
      <c r="F140" s="51"/>
      <c r="G140" s="51"/>
      <c r="H140" s="51"/>
      <c r="I140" s="51"/>
    </row>
    <row r="141" customHeight="1" spans="2:9">
      <c r="B141" s="51"/>
      <c r="C141" s="51"/>
      <c r="D141" s="51"/>
      <c r="E141" s="51"/>
      <c r="F141" s="51"/>
      <c r="G141" s="51"/>
      <c r="H141" s="51"/>
      <c r="I141" s="51"/>
    </row>
    <row r="142" customHeight="1" spans="2:9">
      <c r="B142" s="51"/>
      <c r="C142" s="51"/>
      <c r="D142" s="51"/>
      <c r="E142" s="51"/>
      <c r="F142" s="51"/>
      <c r="G142" s="51"/>
      <c r="H142" s="51"/>
      <c r="I142" s="51"/>
    </row>
    <row r="143" customHeight="1" spans="2:9">
      <c r="B143" s="51"/>
      <c r="C143" s="51"/>
      <c r="D143" s="51"/>
      <c r="E143" s="51"/>
      <c r="F143" s="51"/>
      <c r="G143" s="51"/>
      <c r="H143" s="51"/>
      <c r="I143" s="51"/>
    </row>
    <row r="144" customHeight="1" spans="2:9">
      <c r="B144" s="51"/>
      <c r="C144" s="51"/>
      <c r="D144" s="51"/>
      <c r="E144" s="51"/>
      <c r="F144" s="51"/>
      <c r="G144" s="51"/>
      <c r="H144" s="51"/>
      <c r="I144" s="51"/>
    </row>
    <row r="145" customHeight="1" spans="2:9">
      <c r="B145" s="51"/>
      <c r="C145" s="51"/>
      <c r="D145" s="51"/>
      <c r="E145" s="51"/>
      <c r="F145" s="51"/>
      <c r="G145" s="51"/>
      <c r="H145" s="51"/>
      <c r="I145" s="51"/>
    </row>
    <row r="146" customHeight="1" spans="2:9">
      <c r="B146" s="51"/>
      <c r="C146" s="51"/>
      <c r="D146" s="51"/>
      <c r="E146" s="51"/>
      <c r="F146" s="51"/>
      <c r="G146" s="51"/>
      <c r="H146" s="51"/>
      <c r="I146" s="51"/>
    </row>
    <row r="147" customHeight="1" spans="2:9">
      <c r="B147" s="51"/>
      <c r="C147" s="51"/>
      <c r="D147" s="51"/>
      <c r="E147" s="51"/>
      <c r="F147" s="51"/>
      <c r="G147" s="51"/>
      <c r="H147" s="51"/>
      <c r="I147" s="51"/>
    </row>
    <row r="148" customHeight="1" spans="2:9">
      <c r="B148" s="51"/>
      <c r="C148" s="51"/>
      <c r="D148" s="51"/>
      <c r="E148" s="51"/>
      <c r="F148" s="51"/>
      <c r="G148" s="51"/>
      <c r="H148" s="51"/>
      <c r="I148" s="51"/>
    </row>
    <row r="149" customHeight="1" spans="2:9">
      <c r="B149" s="51"/>
      <c r="C149" s="51"/>
      <c r="D149" s="51"/>
      <c r="E149" s="51"/>
      <c r="F149" s="51"/>
      <c r="G149" s="51"/>
      <c r="H149" s="51"/>
      <c r="I149" s="51"/>
    </row>
    <row r="150" customHeight="1" spans="2:9">
      <c r="B150" s="51"/>
      <c r="C150" s="51"/>
      <c r="D150" s="51"/>
      <c r="E150" s="51"/>
      <c r="F150" s="51"/>
      <c r="G150" s="51"/>
      <c r="H150" s="51"/>
      <c r="I150" s="51"/>
    </row>
    <row r="151" customHeight="1" spans="2:9">
      <c r="B151" s="51"/>
      <c r="C151" s="51"/>
      <c r="D151" s="51"/>
      <c r="E151" s="51"/>
      <c r="F151" s="51"/>
      <c r="G151" s="51"/>
      <c r="H151" s="51"/>
      <c r="I151" s="51"/>
    </row>
    <row r="152" customHeight="1" spans="2:9">
      <c r="B152" s="51"/>
      <c r="C152" s="51"/>
      <c r="D152" s="51"/>
      <c r="E152" s="51"/>
      <c r="F152" s="51"/>
      <c r="G152" s="51"/>
      <c r="H152" s="51"/>
      <c r="I152" s="51"/>
    </row>
    <row r="153" customHeight="1" spans="2:9">
      <c r="B153" s="51"/>
      <c r="C153" s="51"/>
      <c r="D153" s="51"/>
      <c r="E153" s="51"/>
      <c r="F153" s="51"/>
      <c r="G153" s="51"/>
      <c r="H153" s="51"/>
      <c r="I153" s="51"/>
    </row>
    <row r="154" customHeight="1" spans="2:9">
      <c r="B154" s="51"/>
      <c r="C154" s="51"/>
      <c r="D154" s="51"/>
      <c r="E154" s="51"/>
      <c r="F154" s="51"/>
      <c r="G154" s="51"/>
      <c r="H154" s="51"/>
      <c r="I154" s="51"/>
    </row>
    <row r="155" customHeight="1" spans="2:9">
      <c r="B155" s="51"/>
      <c r="C155" s="51"/>
      <c r="D155" s="51"/>
      <c r="E155" s="51"/>
      <c r="F155" s="51"/>
      <c r="G155" s="51"/>
      <c r="H155" s="51"/>
      <c r="I155" s="51"/>
    </row>
    <row r="156" customHeight="1" spans="2:9">
      <c r="B156" s="51"/>
      <c r="C156" s="51"/>
      <c r="D156" s="51"/>
      <c r="E156" s="51"/>
      <c r="F156" s="51"/>
      <c r="G156" s="51"/>
      <c r="H156" s="51"/>
      <c r="I156" s="51"/>
    </row>
    <row r="157" customHeight="1" spans="2:9">
      <c r="B157" s="51"/>
      <c r="C157" s="51"/>
      <c r="D157" s="51"/>
      <c r="E157" s="51"/>
      <c r="F157" s="51"/>
      <c r="G157" s="51"/>
      <c r="H157" s="51"/>
      <c r="I157" s="51"/>
    </row>
    <row r="158" customHeight="1" spans="2:9">
      <c r="B158" s="51"/>
      <c r="C158" s="51"/>
      <c r="D158" s="51"/>
      <c r="E158" s="51"/>
      <c r="F158" s="51"/>
      <c r="G158" s="51"/>
      <c r="H158" s="51"/>
      <c r="I158" s="51"/>
    </row>
    <row r="159" customHeight="1" spans="2:9">
      <c r="B159" s="51"/>
      <c r="C159" s="51"/>
      <c r="D159" s="51"/>
      <c r="E159" s="51"/>
      <c r="F159" s="51"/>
      <c r="G159" s="51"/>
      <c r="H159" s="51"/>
      <c r="I159" s="51"/>
    </row>
    <row r="160" customHeight="1" spans="2:9">
      <c r="B160" s="51"/>
      <c r="C160" s="51"/>
      <c r="D160" s="51"/>
      <c r="E160" s="51"/>
      <c r="F160" s="51"/>
      <c r="G160" s="51"/>
      <c r="H160" s="51"/>
      <c r="I160" s="51"/>
    </row>
    <row r="161" customHeight="1" spans="2:9">
      <c r="B161" s="51"/>
      <c r="C161" s="51"/>
      <c r="D161" s="51"/>
      <c r="E161" s="51"/>
      <c r="F161" s="51"/>
      <c r="G161" s="51"/>
      <c r="H161" s="51"/>
      <c r="I161" s="51"/>
    </row>
    <row r="162" customHeight="1" spans="2:9">
      <c r="B162" s="51"/>
      <c r="C162" s="51"/>
      <c r="D162" s="51"/>
      <c r="E162" s="51"/>
      <c r="F162" s="51"/>
      <c r="G162" s="51"/>
      <c r="H162" s="51"/>
      <c r="I162" s="51"/>
    </row>
    <row r="163" customHeight="1" spans="2:9">
      <c r="B163" s="51"/>
      <c r="C163" s="51"/>
      <c r="D163" s="51"/>
      <c r="E163" s="51"/>
      <c r="F163" s="51"/>
      <c r="G163" s="51"/>
      <c r="H163" s="51"/>
      <c r="I163" s="51"/>
    </row>
    <row r="164" customHeight="1" spans="2:9">
      <c r="B164" s="51"/>
      <c r="C164" s="51"/>
      <c r="D164" s="51"/>
      <c r="E164" s="51"/>
      <c r="F164" s="51"/>
      <c r="G164" s="51"/>
      <c r="H164" s="51"/>
      <c r="I164" s="51"/>
    </row>
    <row r="165" customHeight="1" spans="2:9">
      <c r="B165" s="51"/>
      <c r="C165" s="51"/>
      <c r="D165" s="51"/>
      <c r="E165" s="51"/>
      <c r="F165" s="51"/>
      <c r="G165" s="51"/>
      <c r="H165" s="51"/>
      <c r="I165" s="51"/>
    </row>
    <row r="166" customHeight="1" spans="2:9">
      <c r="B166" s="51"/>
      <c r="C166" s="51"/>
      <c r="D166" s="51"/>
      <c r="E166" s="51"/>
      <c r="F166" s="51"/>
      <c r="G166" s="51"/>
      <c r="H166" s="51"/>
      <c r="I166" s="51"/>
    </row>
    <row r="167" customHeight="1" spans="2:9">
      <c r="B167" s="51"/>
      <c r="C167" s="51"/>
      <c r="D167" s="51"/>
      <c r="E167" s="51"/>
      <c r="F167" s="51"/>
      <c r="G167" s="51"/>
      <c r="H167" s="51"/>
      <c r="I167" s="51"/>
    </row>
    <row r="168" customHeight="1" spans="2:9">
      <c r="B168" s="51"/>
      <c r="C168" s="51"/>
      <c r="D168" s="51"/>
      <c r="E168" s="51"/>
      <c r="F168" s="51"/>
      <c r="G168" s="51"/>
      <c r="H168" s="51"/>
      <c r="I168" s="51"/>
    </row>
    <row r="169" customHeight="1" spans="2:9">
      <c r="B169" s="51"/>
      <c r="C169" s="51"/>
      <c r="D169" s="51"/>
      <c r="E169" s="51"/>
      <c r="F169" s="51"/>
      <c r="G169" s="51"/>
      <c r="H169" s="51"/>
      <c r="I169" s="51"/>
    </row>
    <row r="170" customHeight="1" spans="2:9">
      <c r="B170" s="51"/>
      <c r="C170" s="51"/>
      <c r="D170" s="51"/>
      <c r="E170" s="51"/>
      <c r="F170" s="51"/>
      <c r="G170" s="51"/>
      <c r="H170" s="51"/>
      <c r="I170" s="51"/>
    </row>
    <row r="171" customHeight="1" spans="2:9">
      <c r="B171" s="51"/>
      <c r="C171" s="51"/>
      <c r="D171" s="51"/>
      <c r="E171" s="51"/>
      <c r="F171" s="51"/>
      <c r="G171" s="51"/>
      <c r="H171" s="51"/>
      <c r="I171" s="51"/>
    </row>
    <row r="172" customHeight="1" spans="2:9">
      <c r="B172" s="51"/>
      <c r="C172" s="51"/>
      <c r="D172" s="51"/>
      <c r="E172" s="51"/>
      <c r="F172" s="51"/>
      <c r="G172" s="51"/>
      <c r="H172" s="51"/>
      <c r="I172" s="51"/>
    </row>
    <row r="173" customHeight="1" spans="2:9">
      <c r="B173" s="51"/>
      <c r="C173" s="51"/>
      <c r="D173" s="51"/>
      <c r="E173" s="51"/>
      <c r="F173" s="51"/>
      <c r="G173" s="51"/>
      <c r="H173" s="51"/>
      <c r="I173" s="51"/>
    </row>
    <row r="174" customHeight="1" spans="2:9">
      <c r="B174" s="51"/>
      <c r="C174" s="51"/>
      <c r="D174" s="51"/>
      <c r="E174" s="51"/>
      <c r="F174" s="51"/>
      <c r="G174" s="51"/>
      <c r="H174" s="51"/>
      <c r="I174" s="51"/>
    </row>
    <row r="175" customHeight="1" spans="2:9">
      <c r="B175" s="51"/>
      <c r="C175" s="51"/>
      <c r="D175" s="51"/>
      <c r="E175" s="51"/>
      <c r="F175" s="51"/>
      <c r="G175" s="51"/>
      <c r="H175" s="51"/>
      <c r="I175" s="51"/>
    </row>
    <row r="176" customHeight="1" spans="2:9">
      <c r="B176" s="51"/>
      <c r="C176" s="51"/>
      <c r="D176" s="51"/>
      <c r="E176" s="51"/>
      <c r="F176" s="51"/>
      <c r="G176" s="51"/>
      <c r="H176" s="51"/>
      <c r="I176" s="51"/>
    </row>
    <row r="177" customHeight="1" spans="2:9">
      <c r="B177" s="51"/>
      <c r="C177" s="51"/>
      <c r="D177" s="51"/>
      <c r="E177" s="51"/>
      <c r="F177" s="51"/>
      <c r="G177" s="51"/>
      <c r="H177" s="51"/>
      <c r="I177" s="51"/>
    </row>
    <row r="178" customHeight="1" spans="2:9">
      <c r="B178" s="51"/>
      <c r="C178" s="51"/>
      <c r="D178" s="51"/>
      <c r="E178" s="51"/>
      <c r="F178" s="51"/>
      <c r="G178" s="51"/>
      <c r="H178" s="51"/>
      <c r="I178" s="51"/>
    </row>
    <row r="179" customHeight="1" spans="2:9">
      <c r="B179" s="51"/>
      <c r="C179" s="51"/>
      <c r="D179" s="51"/>
      <c r="E179" s="51"/>
      <c r="F179" s="51"/>
      <c r="G179" s="51"/>
      <c r="H179" s="51"/>
      <c r="I179" s="51"/>
    </row>
    <row r="180" customHeight="1" spans="2:9">
      <c r="B180" s="51"/>
      <c r="C180" s="51"/>
      <c r="D180" s="51"/>
      <c r="E180" s="51"/>
      <c r="F180" s="51"/>
      <c r="G180" s="51"/>
      <c r="H180" s="51"/>
      <c r="I180" s="51"/>
    </row>
    <row r="181" customHeight="1" spans="2:9">
      <c r="B181" s="51"/>
      <c r="C181" s="51"/>
      <c r="D181" s="51"/>
      <c r="E181" s="51"/>
      <c r="F181" s="51"/>
      <c r="G181" s="51"/>
      <c r="H181" s="51"/>
      <c r="I181" s="51"/>
    </row>
    <row r="182" customHeight="1" spans="2:9">
      <c r="B182" s="51"/>
      <c r="C182" s="51"/>
      <c r="D182" s="51"/>
      <c r="E182" s="51"/>
      <c r="F182" s="51"/>
      <c r="G182" s="51"/>
      <c r="H182" s="51"/>
      <c r="I182" s="51"/>
    </row>
    <row r="183" customHeight="1" spans="2:9">
      <c r="B183" s="51"/>
      <c r="C183" s="51"/>
      <c r="D183" s="51"/>
      <c r="E183" s="51"/>
      <c r="F183" s="51"/>
      <c r="G183" s="51"/>
      <c r="H183" s="51"/>
      <c r="I183" s="51"/>
    </row>
    <row r="184" customHeight="1" spans="2:9">
      <c r="B184" s="51"/>
      <c r="C184" s="51"/>
      <c r="D184" s="51"/>
      <c r="E184" s="51"/>
      <c r="F184" s="51"/>
      <c r="G184" s="51"/>
      <c r="H184" s="51"/>
      <c r="I184" s="51"/>
    </row>
    <row r="185" customHeight="1" spans="2:9">
      <c r="B185" s="51"/>
      <c r="C185" s="51"/>
      <c r="D185" s="51"/>
      <c r="E185" s="51"/>
      <c r="F185" s="51"/>
      <c r="G185" s="51"/>
      <c r="H185" s="51"/>
      <c r="I185" s="51"/>
    </row>
    <row r="186" customHeight="1" spans="2:9">
      <c r="B186" s="51"/>
      <c r="C186" s="51"/>
      <c r="D186" s="51"/>
      <c r="E186" s="51"/>
      <c r="F186" s="51"/>
      <c r="G186" s="51"/>
      <c r="H186" s="51"/>
      <c r="I186" s="51"/>
    </row>
    <row r="187" customHeight="1" spans="2:9">
      <c r="B187" s="51"/>
      <c r="C187" s="51"/>
      <c r="D187" s="51"/>
      <c r="E187" s="51"/>
      <c r="F187" s="51"/>
      <c r="G187" s="51"/>
      <c r="H187" s="51"/>
      <c r="I187" s="51"/>
    </row>
    <row r="188" customHeight="1" spans="2:9">
      <c r="B188" s="51"/>
      <c r="C188" s="51"/>
      <c r="D188" s="51"/>
      <c r="E188" s="51"/>
      <c r="F188" s="51"/>
      <c r="G188" s="51"/>
      <c r="H188" s="51"/>
      <c r="I188" s="51"/>
    </row>
    <row r="189" customHeight="1" spans="2:9">
      <c r="B189" s="51"/>
      <c r="C189" s="51"/>
      <c r="D189" s="51"/>
      <c r="E189" s="51"/>
      <c r="F189" s="51"/>
      <c r="G189" s="51"/>
      <c r="H189" s="51"/>
      <c r="I189" s="51"/>
    </row>
    <row r="190" customHeight="1" spans="2:9">
      <c r="B190" s="51"/>
      <c r="C190" s="51"/>
      <c r="D190" s="51"/>
      <c r="E190" s="51"/>
      <c r="F190" s="51"/>
      <c r="G190" s="51"/>
      <c r="H190" s="51"/>
      <c r="I190" s="51"/>
    </row>
    <row r="191" customHeight="1" spans="2:9">
      <c r="B191" s="51"/>
      <c r="C191" s="51"/>
      <c r="D191" s="51"/>
      <c r="E191" s="51"/>
      <c r="F191" s="51"/>
      <c r="G191" s="51"/>
      <c r="H191" s="51"/>
      <c r="I191" s="51"/>
    </row>
    <row r="192" customHeight="1" spans="2:9">
      <c r="B192" s="51"/>
      <c r="C192" s="51"/>
      <c r="D192" s="51"/>
      <c r="E192" s="51"/>
      <c r="F192" s="51"/>
      <c r="G192" s="51"/>
      <c r="H192" s="51"/>
      <c r="I192" s="51"/>
    </row>
    <row r="193" customHeight="1" spans="2:9">
      <c r="B193" s="51"/>
      <c r="C193" s="51"/>
      <c r="D193" s="51"/>
      <c r="E193" s="51"/>
      <c r="F193" s="51"/>
      <c r="G193" s="51"/>
      <c r="H193" s="51"/>
      <c r="I193" s="51"/>
    </row>
    <row r="194" customHeight="1" spans="2:9">
      <c r="B194" s="51"/>
      <c r="C194" s="51"/>
      <c r="D194" s="51"/>
      <c r="E194" s="51"/>
      <c r="F194" s="51"/>
      <c r="G194" s="51"/>
      <c r="H194" s="51"/>
      <c r="I194" s="51"/>
    </row>
    <row r="195" customHeight="1" spans="2:9">
      <c r="B195" s="51"/>
      <c r="C195" s="51"/>
      <c r="D195" s="51"/>
      <c r="E195" s="51"/>
      <c r="F195" s="51"/>
      <c r="G195" s="51"/>
      <c r="H195" s="51"/>
      <c r="I195" s="51"/>
    </row>
    <row r="196" customHeight="1" spans="2:9">
      <c r="B196" s="51"/>
      <c r="C196" s="51"/>
      <c r="D196" s="51"/>
      <c r="E196" s="51"/>
      <c r="F196" s="51"/>
      <c r="G196" s="51"/>
      <c r="H196" s="51"/>
      <c r="I196" s="51"/>
    </row>
    <row r="197" customHeight="1" spans="2:9">
      <c r="B197" s="51"/>
      <c r="C197" s="51"/>
      <c r="D197" s="51"/>
      <c r="E197" s="51"/>
      <c r="F197" s="51"/>
      <c r="G197" s="51"/>
      <c r="H197" s="51"/>
      <c r="I197" s="51"/>
    </row>
    <row r="198" customHeight="1" spans="2:9">
      <c r="B198" s="51"/>
      <c r="C198" s="51"/>
      <c r="D198" s="51"/>
      <c r="E198" s="51"/>
      <c r="F198" s="51"/>
      <c r="G198" s="51"/>
      <c r="H198" s="51"/>
      <c r="I198" s="51"/>
    </row>
    <row r="199" customHeight="1" spans="2:9">
      <c r="B199" s="51"/>
      <c r="C199" s="51"/>
      <c r="D199" s="51"/>
      <c r="E199" s="51"/>
      <c r="F199" s="51"/>
      <c r="G199" s="51"/>
      <c r="H199" s="51"/>
      <c r="I199" s="51"/>
    </row>
    <row r="200" customHeight="1" spans="2:9">
      <c r="B200" s="51"/>
      <c r="C200" s="51"/>
      <c r="D200" s="51"/>
      <c r="E200" s="51"/>
      <c r="F200" s="51"/>
      <c r="G200" s="51"/>
      <c r="H200" s="51"/>
      <c r="I200" s="51"/>
    </row>
    <row r="201" customHeight="1" spans="2:9">
      <c r="B201" s="51"/>
      <c r="C201" s="51"/>
      <c r="D201" s="51"/>
      <c r="E201" s="51"/>
      <c r="F201" s="51"/>
      <c r="G201" s="51"/>
      <c r="H201" s="51"/>
      <c r="I201" s="51"/>
    </row>
    <row r="202" customHeight="1" spans="2:9">
      <c r="B202" s="51"/>
      <c r="C202" s="51"/>
      <c r="D202" s="51"/>
      <c r="E202" s="51"/>
      <c r="F202" s="51"/>
      <c r="G202" s="51"/>
      <c r="H202" s="51"/>
      <c r="I202" s="51"/>
    </row>
    <row r="203" customHeight="1" spans="2:9">
      <c r="B203" s="51"/>
      <c r="C203" s="51"/>
      <c r="D203" s="51"/>
      <c r="E203" s="51"/>
      <c r="F203" s="51"/>
      <c r="G203" s="51"/>
      <c r="H203" s="51"/>
      <c r="I203" s="51"/>
    </row>
    <row r="204" customHeight="1" spans="2:9">
      <c r="B204" s="51"/>
      <c r="C204" s="51"/>
      <c r="D204" s="51"/>
      <c r="E204" s="51"/>
      <c r="F204" s="51"/>
      <c r="G204" s="51"/>
      <c r="H204" s="51"/>
      <c r="I204" s="51"/>
    </row>
    <row r="205" customHeight="1" spans="2:9">
      <c r="B205" s="51"/>
      <c r="C205" s="51"/>
      <c r="D205" s="51"/>
      <c r="E205" s="51"/>
      <c r="F205" s="51"/>
      <c r="G205" s="51"/>
      <c r="H205" s="51"/>
      <c r="I205" s="51"/>
    </row>
    <row r="206" customHeight="1" spans="2:9">
      <c r="B206" s="51"/>
      <c r="C206" s="51"/>
      <c r="D206" s="51"/>
      <c r="E206" s="51"/>
      <c r="F206" s="51"/>
      <c r="G206" s="51"/>
      <c r="H206" s="51"/>
      <c r="I206" s="51"/>
    </row>
    <row r="207" customHeight="1" spans="2:9">
      <c r="B207" s="51"/>
      <c r="C207" s="51"/>
      <c r="D207" s="51"/>
      <c r="E207" s="51"/>
      <c r="F207" s="51"/>
      <c r="G207" s="51"/>
      <c r="H207" s="51"/>
      <c r="I207" s="51"/>
    </row>
  </sheetData>
  <mergeCells count="10">
    <mergeCell ref="A1:AP1"/>
    <mergeCell ref="C2:D2"/>
    <mergeCell ref="E2:G2"/>
    <mergeCell ref="H2:I2"/>
    <mergeCell ref="J2:V2"/>
    <mergeCell ref="W2:AI2"/>
    <mergeCell ref="AJ2:AK2"/>
    <mergeCell ref="AL2:AP2"/>
    <mergeCell ref="A2:A3"/>
    <mergeCell ref="B2:B3"/>
  </mergeCells>
  <printOptions horizontalCentered="1" verticalCentered="1"/>
  <pageMargins left="0.393055555555556" right="0.472222222222222" top="0.747916666666667" bottom="0.747916666666667" header="0.314583333333333" footer="0.314583333333333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zoomScale="85" zoomScaleNormal="85" workbookViewId="0">
      <selection activeCell="O12" sqref="O12"/>
    </sheetView>
  </sheetViews>
  <sheetFormatPr defaultColWidth="14.2583333333333" defaultRowHeight="13.5"/>
  <cols>
    <col min="1" max="1" width="9.7" customWidth="1"/>
    <col min="2" max="2" width="14.2583333333333" customWidth="1"/>
    <col min="3" max="4" width="12.0583333333333" customWidth="1"/>
    <col min="5" max="8" width="12.0583333333333" style="36" customWidth="1"/>
    <col min="9" max="13" width="12.0583333333333" customWidth="1"/>
    <col min="14" max="16384" width="14.2583333333333" customWidth="1"/>
  </cols>
  <sheetData>
    <row r="1" s="34" customFormat="1" ht="53" customHeight="1" spans="1:13">
      <c r="A1" s="1" t="s">
        <v>140</v>
      </c>
      <c r="B1" s="1"/>
      <c r="C1" s="1"/>
      <c r="D1" s="1"/>
      <c r="E1" s="2"/>
      <c r="F1" s="2"/>
      <c r="G1" s="2"/>
      <c r="H1" s="2"/>
      <c r="I1" s="1"/>
      <c r="J1" s="1"/>
      <c r="K1" s="1"/>
      <c r="L1" s="1"/>
      <c r="M1" s="1"/>
    </row>
    <row r="2" s="34" customFormat="1" ht="44" customHeight="1" spans="1:13">
      <c r="A2" s="3" t="s">
        <v>141</v>
      </c>
      <c r="B2" s="3" t="s">
        <v>142</v>
      </c>
      <c r="C2" s="3" t="s">
        <v>143</v>
      </c>
      <c r="D2" s="4" t="s">
        <v>144</v>
      </c>
      <c r="E2" s="5" t="s">
        <v>145</v>
      </c>
      <c r="F2" s="6"/>
      <c r="G2" s="6"/>
      <c r="H2" s="7"/>
      <c r="I2" s="29" t="s">
        <v>146</v>
      </c>
      <c r="J2" s="3" t="s">
        <v>147</v>
      </c>
      <c r="K2" s="3"/>
      <c r="L2" s="3"/>
      <c r="M2" s="3" t="s">
        <v>148</v>
      </c>
    </row>
    <row r="3" s="34" customFormat="1" ht="73" customHeight="1" spans="1:13">
      <c r="A3" s="3"/>
      <c r="B3" s="3"/>
      <c r="C3" s="3"/>
      <c r="D3" s="4"/>
      <c r="E3" s="8" t="s">
        <v>149</v>
      </c>
      <c r="F3" s="9" t="s">
        <v>150</v>
      </c>
      <c r="G3" s="9" t="s">
        <v>151</v>
      </c>
      <c r="H3" s="10" t="s">
        <v>29</v>
      </c>
      <c r="I3" s="29"/>
      <c r="J3" s="3" t="s">
        <v>152</v>
      </c>
      <c r="K3" s="3" t="s">
        <v>153</v>
      </c>
      <c r="L3" s="3" t="s">
        <v>154</v>
      </c>
      <c r="M3" s="3"/>
    </row>
    <row r="4" s="34" customFormat="1" ht="22" customHeight="1" spans="1:13">
      <c r="A4" s="11">
        <v>1</v>
      </c>
      <c r="B4" s="11" t="s">
        <v>64</v>
      </c>
      <c r="C4" s="11">
        <v>75</v>
      </c>
      <c r="D4" s="12">
        <v>0</v>
      </c>
      <c r="E4" s="13">
        <v>1</v>
      </c>
      <c r="F4" s="14">
        <v>0</v>
      </c>
      <c r="G4" s="14">
        <v>0</v>
      </c>
      <c r="H4" s="15">
        <v>1</v>
      </c>
      <c r="I4" s="30">
        <v>74</v>
      </c>
      <c r="J4" s="31">
        <f>D4*40</f>
        <v>0</v>
      </c>
      <c r="K4" s="11">
        <f>H4*20</f>
        <v>20</v>
      </c>
      <c r="L4" s="37">
        <v>90</v>
      </c>
      <c r="M4" s="31">
        <f>SUM(J4:L4)</f>
        <v>110</v>
      </c>
    </row>
    <row r="5" s="35" customFormat="1" ht="22" customHeight="1" spans="1:13">
      <c r="A5" s="14">
        <v>2</v>
      </c>
      <c r="B5" s="14" t="s">
        <v>103</v>
      </c>
      <c r="C5" s="14">
        <v>1344</v>
      </c>
      <c r="D5" s="16">
        <v>26</v>
      </c>
      <c r="E5" s="13">
        <v>323</v>
      </c>
      <c r="F5" s="14">
        <v>98</v>
      </c>
      <c r="G5" s="14">
        <v>23</v>
      </c>
      <c r="H5" s="15">
        <v>444</v>
      </c>
      <c r="I5" s="30">
        <v>874</v>
      </c>
      <c r="J5" s="31">
        <f t="shared" ref="J5:J17" si="0">D5*40</f>
        <v>1040</v>
      </c>
      <c r="K5" s="11">
        <f t="shared" ref="K5:K17" si="1">H5*20</f>
        <v>8880</v>
      </c>
      <c r="L5" s="38">
        <v>1058</v>
      </c>
      <c r="M5" s="31">
        <f t="shared" ref="M5:M19" si="2">SUM(J5:L5)</f>
        <v>10978</v>
      </c>
    </row>
    <row r="6" s="34" customFormat="1" ht="22" customHeight="1" spans="1:13">
      <c r="A6" s="11">
        <v>3</v>
      </c>
      <c r="B6" s="11" t="s">
        <v>57</v>
      </c>
      <c r="C6" s="11">
        <v>766</v>
      </c>
      <c r="D6" s="12">
        <v>10</v>
      </c>
      <c r="E6" s="13">
        <v>74</v>
      </c>
      <c r="F6" s="14">
        <v>4</v>
      </c>
      <c r="G6" s="14">
        <v>24</v>
      </c>
      <c r="H6" s="15">
        <v>102</v>
      </c>
      <c r="I6" s="30">
        <v>654</v>
      </c>
      <c r="J6" s="31">
        <f t="shared" si="0"/>
        <v>400</v>
      </c>
      <c r="K6" s="11">
        <f t="shared" si="1"/>
        <v>2040</v>
      </c>
      <c r="L6" s="37">
        <v>791</v>
      </c>
      <c r="M6" s="31">
        <f t="shared" si="2"/>
        <v>3231</v>
      </c>
    </row>
    <row r="7" s="34" customFormat="1" ht="22" customHeight="1" spans="1:13">
      <c r="A7" s="11">
        <v>4</v>
      </c>
      <c r="B7" s="11" t="s">
        <v>41</v>
      </c>
      <c r="C7" s="11">
        <v>500</v>
      </c>
      <c r="D7" s="12">
        <v>7</v>
      </c>
      <c r="E7" s="13">
        <v>19</v>
      </c>
      <c r="F7" s="14">
        <v>1</v>
      </c>
      <c r="G7" s="14">
        <v>3</v>
      </c>
      <c r="H7" s="15">
        <v>23</v>
      </c>
      <c r="I7" s="30">
        <v>470</v>
      </c>
      <c r="J7" s="31">
        <f t="shared" si="0"/>
        <v>280</v>
      </c>
      <c r="K7" s="11">
        <f t="shared" si="1"/>
        <v>460</v>
      </c>
      <c r="L7" s="37">
        <v>569</v>
      </c>
      <c r="M7" s="31">
        <f t="shared" si="2"/>
        <v>1309</v>
      </c>
    </row>
    <row r="8" s="34" customFormat="1" ht="22" customHeight="1" spans="1:13">
      <c r="A8" s="11">
        <v>5</v>
      </c>
      <c r="B8" s="11" t="s">
        <v>110</v>
      </c>
      <c r="C8" s="11">
        <v>1156</v>
      </c>
      <c r="D8" s="12">
        <v>1</v>
      </c>
      <c r="E8" s="13">
        <v>199</v>
      </c>
      <c r="F8" s="14">
        <v>1</v>
      </c>
      <c r="G8" s="14">
        <v>9</v>
      </c>
      <c r="H8" s="15">
        <v>209</v>
      </c>
      <c r="I8" s="30">
        <v>946</v>
      </c>
      <c r="J8" s="31">
        <f t="shared" si="0"/>
        <v>40</v>
      </c>
      <c r="K8" s="11">
        <f t="shared" si="1"/>
        <v>4180</v>
      </c>
      <c r="L8" s="37">
        <v>1145</v>
      </c>
      <c r="M8" s="31">
        <f t="shared" si="2"/>
        <v>5365</v>
      </c>
    </row>
    <row r="9" s="34" customFormat="1" ht="22" customHeight="1" spans="1:13">
      <c r="A9" s="11">
        <v>6</v>
      </c>
      <c r="B9" s="11" t="s">
        <v>72</v>
      </c>
      <c r="C9" s="11">
        <v>2403</v>
      </c>
      <c r="D9" s="12">
        <v>7</v>
      </c>
      <c r="E9" s="13">
        <v>666</v>
      </c>
      <c r="F9" s="14">
        <v>8</v>
      </c>
      <c r="G9" s="14">
        <v>52</v>
      </c>
      <c r="H9" s="15">
        <v>726</v>
      </c>
      <c r="I9" s="30">
        <v>1670</v>
      </c>
      <c r="J9" s="31">
        <f t="shared" si="0"/>
        <v>280</v>
      </c>
      <c r="K9" s="11">
        <f t="shared" si="1"/>
        <v>14520</v>
      </c>
      <c r="L9" s="37">
        <v>2021</v>
      </c>
      <c r="M9" s="31">
        <f t="shared" si="2"/>
        <v>16821</v>
      </c>
    </row>
    <row r="10" s="34" customFormat="1" ht="22" customHeight="1" spans="1:13">
      <c r="A10" s="11">
        <v>7</v>
      </c>
      <c r="B10" s="11" t="s">
        <v>155</v>
      </c>
      <c r="C10" s="11">
        <v>887</v>
      </c>
      <c r="D10" s="12">
        <v>4</v>
      </c>
      <c r="E10" s="13">
        <v>59</v>
      </c>
      <c r="F10" s="14">
        <v>6</v>
      </c>
      <c r="G10" s="14">
        <v>26</v>
      </c>
      <c r="H10" s="15">
        <v>91</v>
      </c>
      <c r="I10" s="30">
        <v>792</v>
      </c>
      <c r="J10" s="31">
        <f t="shared" si="0"/>
        <v>160</v>
      </c>
      <c r="K10" s="11">
        <f t="shared" si="1"/>
        <v>1820</v>
      </c>
      <c r="L10" s="37">
        <v>958</v>
      </c>
      <c r="M10" s="31">
        <f t="shared" si="2"/>
        <v>2938</v>
      </c>
    </row>
    <row r="11" s="34" customFormat="1" ht="22" customHeight="1" spans="1:13">
      <c r="A11" s="11">
        <v>8</v>
      </c>
      <c r="B11" s="11" t="s">
        <v>156</v>
      </c>
      <c r="C11" s="11">
        <v>1180</v>
      </c>
      <c r="D11" s="17">
        <v>0</v>
      </c>
      <c r="E11" s="18">
        <v>58</v>
      </c>
      <c r="F11" s="19">
        <v>1</v>
      </c>
      <c r="G11" s="19">
        <v>18</v>
      </c>
      <c r="H11" s="15">
        <v>77</v>
      </c>
      <c r="I11" s="30">
        <v>1103</v>
      </c>
      <c r="J11" s="31">
        <f t="shared" si="0"/>
        <v>0</v>
      </c>
      <c r="K11" s="11">
        <f t="shared" si="1"/>
        <v>1540</v>
      </c>
      <c r="L11" s="37">
        <v>1335</v>
      </c>
      <c r="M11" s="31">
        <f t="shared" si="2"/>
        <v>2875</v>
      </c>
    </row>
    <row r="12" s="34" customFormat="1" ht="22" customHeight="1" spans="1:13">
      <c r="A12" s="11">
        <v>9</v>
      </c>
      <c r="B12" s="11" t="s">
        <v>115</v>
      </c>
      <c r="C12" s="11">
        <v>886</v>
      </c>
      <c r="D12" s="17">
        <v>4</v>
      </c>
      <c r="E12" s="18">
        <v>54</v>
      </c>
      <c r="F12" s="19">
        <v>2</v>
      </c>
      <c r="G12" s="19">
        <v>11</v>
      </c>
      <c r="H12" s="15">
        <v>67</v>
      </c>
      <c r="I12" s="30">
        <v>815</v>
      </c>
      <c r="J12" s="31">
        <f t="shared" si="0"/>
        <v>160</v>
      </c>
      <c r="K12" s="11">
        <f t="shared" si="1"/>
        <v>1340</v>
      </c>
      <c r="L12" s="37">
        <v>986</v>
      </c>
      <c r="M12" s="31">
        <f t="shared" si="2"/>
        <v>2486</v>
      </c>
    </row>
    <row r="13" s="34" customFormat="1" ht="22" customHeight="1" spans="1:13">
      <c r="A13" s="11">
        <v>10</v>
      </c>
      <c r="B13" s="11" t="s">
        <v>157</v>
      </c>
      <c r="C13" s="20">
        <v>1569</v>
      </c>
      <c r="D13" s="21">
        <v>0</v>
      </c>
      <c r="E13" s="22">
        <v>496</v>
      </c>
      <c r="F13" s="23">
        <v>0</v>
      </c>
      <c r="G13" s="23">
        <v>44</v>
      </c>
      <c r="H13" s="15">
        <v>540</v>
      </c>
      <c r="I13" s="30">
        <v>1029</v>
      </c>
      <c r="J13" s="31">
        <f t="shared" si="0"/>
        <v>0</v>
      </c>
      <c r="K13" s="11">
        <f t="shared" si="1"/>
        <v>10800</v>
      </c>
      <c r="L13" s="37">
        <v>1245</v>
      </c>
      <c r="M13" s="31">
        <f t="shared" si="2"/>
        <v>12045</v>
      </c>
    </row>
    <row r="14" s="34" customFormat="1" ht="22" customHeight="1" spans="1:13">
      <c r="A14" s="11">
        <v>11</v>
      </c>
      <c r="B14" s="11" t="s">
        <v>158</v>
      </c>
      <c r="C14" s="11">
        <v>1642</v>
      </c>
      <c r="D14" s="12">
        <v>14</v>
      </c>
      <c r="E14" s="13">
        <v>257</v>
      </c>
      <c r="F14" s="14">
        <v>16</v>
      </c>
      <c r="G14" s="14">
        <v>43</v>
      </c>
      <c r="H14" s="15">
        <v>316</v>
      </c>
      <c r="I14" s="30">
        <v>1312</v>
      </c>
      <c r="J14" s="31">
        <f t="shared" si="0"/>
        <v>560</v>
      </c>
      <c r="K14" s="11">
        <f t="shared" si="1"/>
        <v>6320</v>
      </c>
      <c r="L14" s="37">
        <v>1588</v>
      </c>
      <c r="M14" s="31">
        <f t="shared" si="2"/>
        <v>8468</v>
      </c>
    </row>
    <row r="15" s="34" customFormat="1" ht="22" customHeight="1" spans="1:13">
      <c r="A15" s="11">
        <v>12</v>
      </c>
      <c r="B15" s="11" t="s">
        <v>159</v>
      </c>
      <c r="C15" s="11">
        <v>1052</v>
      </c>
      <c r="D15" s="12">
        <v>6</v>
      </c>
      <c r="E15" s="13">
        <v>66</v>
      </c>
      <c r="F15" s="14">
        <v>0</v>
      </c>
      <c r="G15" s="14">
        <v>6</v>
      </c>
      <c r="H15" s="15">
        <v>72</v>
      </c>
      <c r="I15" s="30">
        <v>974</v>
      </c>
      <c r="J15" s="31">
        <f t="shared" si="0"/>
        <v>240</v>
      </c>
      <c r="K15" s="11">
        <f t="shared" si="1"/>
        <v>1440</v>
      </c>
      <c r="L15" s="37">
        <v>1179</v>
      </c>
      <c r="M15" s="31">
        <f t="shared" si="2"/>
        <v>2859</v>
      </c>
    </row>
    <row r="16" s="34" customFormat="1" ht="22" customHeight="1" spans="1:13">
      <c r="A16" s="11">
        <v>13</v>
      </c>
      <c r="B16" s="11" t="s">
        <v>49</v>
      </c>
      <c r="C16" s="11">
        <v>199</v>
      </c>
      <c r="D16" s="12">
        <v>5</v>
      </c>
      <c r="E16" s="13">
        <v>2</v>
      </c>
      <c r="F16" s="14">
        <v>0</v>
      </c>
      <c r="G16" s="14">
        <v>6</v>
      </c>
      <c r="H16" s="15">
        <v>8</v>
      </c>
      <c r="I16" s="30">
        <v>186</v>
      </c>
      <c r="J16" s="31">
        <f t="shared" si="0"/>
        <v>200</v>
      </c>
      <c r="K16" s="11">
        <f t="shared" si="1"/>
        <v>160</v>
      </c>
      <c r="L16" s="37">
        <v>225</v>
      </c>
      <c r="M16" s="31">
        <f t="shared" si="2"/>
        <v>585</v>
      </c>
    </row>
    <row r="17" s="34" customFormat="1" ht="28" customHeight="1" spans="1:13">
      <c r="A17" s="11"/>
      <c r="B17" s="11" t="s">
        <v>132</v>
      </c>
      <c r="C17" s="20">
        <f>SUM(C4:C16)</f>
        <v>13659</v>
      </c>
      <c r="D17" s="12">
        <f>SUM(D4:D16)</f>
        <v>84</v>
      </c>
      <c r="E17" s="24">
        <f>SUM(E4:E16)</f>
        <v>2274</v>
      </c>
      <c r="F17" s="25">
        <f>SUM(F4:F16)</f>
        <v>137</v>
      </c>
      <c r="G17" s="25">
        <f>SUM(G4:G16)</f>
        <v>265</v>
      </c>
      <c r="H17" s="26">
        <f>SUM(E17:G17)</f>
        <v>2676</v>
      </c>
      <c r="I17" s="30">
        <f>C17-D17-H17</f>
        <v>10899</v>
      </c>
      <c r="J17" s="31">
        <f t="shared" si="0"/>
        <v>3360</v>
      </c>
      <c r="K17" s="11">
        <f t="shared" si="1"/>
        <v>53520</v>
      </c>
      <c r="L17" s="37">
        <f>SUM(L4:L16)</f>
        <v>13190</v>
      </c>
      <c r="M17" s="31">
        <f t="shared" si="2"/>
        <v>70070</v>
      </c>
    </row>
    <row r="18" ht="20" customHeight="1" spans="1:14">
      <c r="A18" s="27" t="s">
        <v>160</v>
      </c>
      <c r="B18" s="27"/>
      <c r="C18" s="27"/>
      <c r="D18" s="27"/>
      <c r="E18" s="27"/>
      <c r="F18" s="27"/>
      <c r="G18" s="27"/>
      <c r="H18" s="28"/>
      <c r="I18" s="32"/>
      <c r="J18" s="33"/>
      <c r="K18" s="32"/>
      <c r="L18" s="33"/>
      <c r="M18" s="33"/>
      <c r="N18" s="39"/>
    </row>
    <row r="21" spans="10:13">
      <c r="J21" s="39"/>
      <c r="K21" s="40"/>
      <c r="L21" s="40"/>
      <c r="M21" s="36"/>
    </row>
    <row r="22" ht="14.25" spans="10:13">
      <c r="J22" s="39"/>
      <c r="K22" s="28"/>
      <c r="L22" s="40"/>
      <c r="M22" s="36"/>
    </row>
    <row r="23" ht="14.25" spans="10:13">
      <c r="J23" s="39"/>
      <c r="K23" s="28"/>
      <c r="L23" s="40"/>
      <c r="M23" s="36"/>
    </row>
    <row r="24" ht="14.25" spans="10:13">
      <c r="J24" s="39"/>
      <c r="K24" s="28"/>
      <c r="L24" s="40"/>
      <c r="M24" s="36"/>
    </row>
    <row r="25" ht="14.25" spans="10:13">
      <c r="J25" s="39"/>
      <c r="K25" s="28"/>
      <c r="L25" s="40"/>
      <c r="M25" s="36"/>
    </row>
    <row r="26" ht="14.25" spans="10:13">
      <c r="J26" s="39"/>
      <c r="K26" s="28"/>
      <c r="L26" s="40"/>
      <c r="M26" s="36"/>
    </row>
    <row r="27" ht="14.25" spans="10:13">
      <c r="J27" s="39"/>
      <c r="K27" s="28"/>
      <c r="L27" s="40"/>
      <c r="M27" s="36"/>
    </row>
    <row r="28" ht="14.25" spans="10:13">
      <c r="J28" s="39"/>
      <c r="K28" s="28"/>
      <c r="L28" s="40"/>
      <c r="M28" s="36"/>
    </row>
    <row r="29" ht="14.25" spans="10:13">
      <c r="J29" s="39"/>
      <c r="K29" s="41"/>
      <c r="L29" s="40"/>
      <c r="M29" s="36"/>
    </row>
    <row r="30" ht="14.25" spans="10:13">
      <c r="J30" s="39"/>
      <c r="K30" s="41"/>
      <c r="L30" s="40"/>
      <c r="M30" s="36"/>
    </row>
    <row r="31" ht="14.25" spans="10:13">
      <c r="J31" s="39"/>
      <c r="K31" s="42"/>
      <c r="L31" s="40"/>
      <c r="M31" s="36"/>
    </row>
    <row r="32" ht="14.25" spans="10:13">
      <c r="J32" s="39"/>
      <c r="K32" s="28"/>
      <c r="L32" s="40"/>
      <c r="M32" s="36"/>
    </row>
    <row r="33" ht="14.25" spans="10:13">
      <c r="J33" s="39"/>
      <c r="K33" s="28"/>
      <c r="L33" s="40"/>
      <c r="M33" s="36"/>
    </row>
    <row r="34" ht="14.25" spans="10:13">
      <c r="J34" s="39"/>
      <c r="K34" s="28"/>
      <c r="L34" s="40"/>
      <c r="M34" s="36"/>
    </row>
    <row r="35" ht="14.25" spans="10:13">
      <c r="J35" s="39"/>
      <c r="K35" s="28"/>
      <c r="L35" s="40"/>
      <c r="M35" s="36"/>
    </row>
    <row r="36" spans="10:13">
      <c r="J36" s="39"/>
      <c r="K36" s="40"/>
      <c r="L36" s="40"/>
      <c r="M36" s="36"/>
    </row>
  </sheetData>
  <mergeCells count="9">
    <mergeCell ref="A1:M1"/>
    <mergeCell ref="E2:H2"/>
    <mergeCell ref="J2:L2"/>
    <mergeCell ref="A2:A3"/>
    <mergeCell ref="B2:B3"/>
    <mergeCell ref="C2:C3"/>
    <mergeCell ref="D2:D3"/>
    <mergeCell ref="I2:I3"/>
    <mergeCell ref="M2:M3"/>
  </mergeCells>
  <printOptions horizontalCentered="1" verticalCentered="1"/>
  <pageMargins left="0.700694444444445" right="0.700694444444445" top="0.314583333333333" bottom="0.751388888888889" header="0.298611111111111" footer="0.298611111111111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O6" sqref="O6"/>
    </sheetView>
  </sheetViews>
  <sheetFormatPr defaultColWidth="9" defaultRowHeight="13.5"/>
  <cols>
    <col min="1" max="1" width="5" customWidth="1"/>
    <col min="2" max="2" width="13.25" customWidth="1"/>
    <col min="3" max="12" width="12.875" customWidth="1"/>
  </cols>
  <sheetData>
    <row r="1" ht="34" customHeight="1" spans="1:12">
      <c r="A1" s="1" t="s">
        <v>161</v>
      </c>
      <c r="B1" s="1"/>
      <c r="C1" s="1"/>
      <c r="D1" s="1"/>
      <c r="E1" s="2"/>
      <c r="F1" s="2"/>
      <c r="G1" s="2"/>
      <c r="H1" s="2"/>
      <c r="I1" s="1"/>
      <c r="J1" s="1"/>
      <c r="K1" s="1"/>
      <c r="L1" s="1"/>
    </row>
    <row r="2" ht="33" customHeight="1" spans="1:12">
      <c r="A2" s="3" t="s">
        <v>141</v>
      </c>
      <c r="B2" s="3" t="s">
        <v>142</v>
      </c>
      <c r="C2" s="3" t="s">
        <v>143</v>
      </c>
      <c r="D2" s="4" t="s">
        <v>144</v>
      </c>
      <c r="E2" s="5" t="s">
        <v>145</v>
      </c>
      <c r="F2" s="6"/>
      <c r="G2" s="6"/>
      <c r="H2" s="7"/>
      <c r="I2" s="29" t="s">
        <v>146</v>
      </c>
      <c r="J2" s="3" t="s">
        <v>147</v>
      </c>
      <c r="K2" s="3"/>
      <c r="L2" s="3" t="s">
        <v>148</v>
      </c>
    </row>
    <row r="3" ht="85.5" spans="1:12">
      <c r="A3" s="3"/>
      <c r="B3" s="3"/>
      <c r="C3" s="3"/>
      <c r="D3" s="4"/>
      <c r="E3" s="8" t="s">
        <v>149</v>
      </c>
      <c r="F3" s="9" t="s">
        <v>150</v>
      </c>
      <c r="G3" s="9" t="s">
        <v>151</v>
      </c>
      <c r="H3" s="10" t="s">
        <v>29</v>
      </c>
      <c r="I3" s="29"/>
      <c r="J3" s="3" t="s">
        <v>162</v>
      </c>
      <c r="K3" s="3" t="s">
        <v>163</v>
      </c>
      <c r="L3" s="3"/>
    </row>
    <row r="4" ht="23" customHeight="1" spans="1:12">
      <c r="A4" s="11">
        <v>1</v>
      </c>
      <c r="B4" s="11" t="s">
        <v>64</v>
      </c>
      <c r="C4" s="11">
        <v>75</v>
      </c>
      <c r="D4" s="12">
        <v>0</v>
      </c>
      <c r="E4" s="13">
        <v>1</v>
      </c>
      <c r="F4" s="14">
        <v>0</v>
      </c>
      <c r="G4" s="14">
        <v>0</v>
      </c>
      <c r="H4" s="15">
        <v>1</v>
      </c>
      <c r="I4" s="30">
        <v>74</v>
      </c>
      <c r="J4" s="31">
        <f>D4*60</f>
        <v>0</v>
      </c>
      <c r="K4" s="11">
        <f>H4*30</f>
        <v>30</v>
      </c>
      <c r="L4" s="31">
        <f t="shared" ref="L4:L17" si="0">SUM(J4:K4)</f>
        <v>30</v>
      </c>
    </row>
    <row r="5" ht="23" customHeight="1" spans="1:12">
      <c r="A5" s="14">
        <v>2</v>
      </c>
      <c r="B5" s="14" t="s">
        <v>103</v>
      </c>
      <c r="C5" s="14">
        <v>1344</v>
      </c>
      <c r="D5" s="16">
        <v>26</v>
      </c>
      <c r="E5" s="13">
        <v>323</v>
      </c>
      <c r="F5" s="14">
        <v>98</v>
      </c>
      <c r="G5" s="14">
        <v>23</v>
      </c>
      <c r="H5" s="15">
        <v>444</v>
      </c>
      <c r="I5" s="30">
        <v>874</v>
      </c>
      <c r="J5" s="31">
        <f t="shared" ref="J5:J17" si="1">D5*60</f>
        <v>1560</v>
      </c>
      <c r="K5" s="11">
        <f t="shared" ref="K5:K17" si="2">H5*30</f>
        <v>13320</v>
      </c>
      <c r="L5" s="31">
        <f t="shared" si="0"/>
        <v>14880</v>
      </c>
    </row>
    <row r="6" ht="23" customHeight="1" spans="1:12">
      <c r="A6" s="11">
        <v>3</v>
      </c>
      <c r="B6" s="11" t="s">
        <v>57</v>
      </c>
      <c r="C6" s="11">
        <v>766</v>
      </c>
      <c r="D6" s="12">
        <v>10</v>
      </c>
      <c r="E6" s="13">
        <v>74</v>
      </c>
      <c r="F6" s="14">
        <v>4</v>
      </c>
      <c r="G6" s="14">
        <v>24</v>
      </c>
      <c r="H6" s="15">
        <v>102</v>
      </c>
      <c r="I6" s="30">
        <v>654</v>
      </c>
      <c r="J6" s="31">
        <f t="shared" si="1"/>
        <v>600</v>
      </c>
      <c r="K6" s="11">
        <f t="shared" si="2"/>
        <v>3060</v>
      </c>
      <c r="L6" s="31">
        <f t="shared" si="0"/>
        <v>3660</v>
      </c>
    </row>
    <row r="7" ht="23" customHeight="1" spans="1:12">
      <c r="A7" s="11">
        <v>4</v>
      </c>
      <c r="B7" s="11" t="s">
        <v>41</v>
      </c>
      <c r="C7" s="11">
        <v>500</v>
      </c>
      <c r="D7" s="12">
        <v>7</v>
      </c>
      <c r="E7" s="13">
        <v>19</v>
      </c>
      <c r="F7" s="14">
        <v>1</v>
      </c>
      <c r="G7" s="14">
        <v>3</v>
      </c>
      <c r="H7" s="15">
        <v>23</v>
      </c>
      <c r="I7" s="30">
        <v>470</v>
      </c>
      <c r="J7" s="31">
        <f t="shared" si="1"/>
        <v>420</v>
      </c>
      <c r="K7" s="11">
        <f t="shared" si="2"/>
        <v>690</v>
      </c>
      <c r="L7" s="31">
        <f t="shared" si="0"/>
        <v>1110</v>
      </c>
    </row>
    <row r="8" ht="23" customHeight="1" spans="1:12">
      <c r="A8" s="11">
        <v>5</v>
      </c>
      <c r="B8" s="11" t="s">
        <v>110</v>
      </c>
      <c r="C8" s="11">
        <v>1156</v>
      </c>
      <c r="D8" s="12">
        <v>1</v>
      </c>
      <c r="E8" s="13">
        <v>199</v>
      </c>
      <c r="F8" s="14">
        <v>1</v>
      </c>
      <c r="G8" s="14">
        <v>9</v>
      </c>
      <c r="H8" s="15">
        <v>209</v>
      </c>
      <c r="I8" s="30">
        <v>946</v>
      </c>
      <c r="J8" s="31">
        <f t="shared" si="1"/>
        <v>60</v>
      </c>
      <c r="K8" s="11">
        <f t="shared" si="2"/>
        <v>6270</v>
      </c>
      <c r="L8" s="31">
        <f t="shared" si="0"/>
        <v>6330</v>
      </c>
    </row>
    <row r="9" ht="23" customHeight="1" spans="1:12">
      <c r="A9" s="11">
        <v>6</v>
      </c>
      <c r="B9" s="11" t="s">
        <v>72</v>
      </c>
      <c r="C9" s="11">
        <v>2403</v>
      </c>
      <c r="D9" s="12">
        <v>7</v>
      </c>
      <c r="E9" s="13">
        <v>666</v>
      </c>
      <c r="F9" s="14">
        <v>8</v>
      </c>
      <c r="G9" s="14">
        <v>52</v>
      </c>
      <c r="H9" s="15">
        <v>726</v>
      </c>
      <c r="I9" s="30">
        <v>1670</v>
      </c>
      <c r="J9" s="31">
        <f t="shared" si="1"/>
        <v>420</v>
      </c>
      <c r="K9" s="11">
        <f t="shared" si="2"/>
        <v>21780</v>
      </c>
      <c r="L9" s="31">
        <f t="shared" si="0"/>
        <v>22200</v>
      </c>
    </row>
    <row r="10" ht="23" customHeight="1" spans="1:12">
      <c r="A10" s="11">
        <v>7</v>
      </c>
      <c r="B10" s="11" t="s">
        <v>155</v>
      </c>
      <c r="C10" s="11">
        <v>887</v>
      </c>
      <c r="D10" s="12">
        <v>4</v>
      </c>
      <c r="E10" s="13">
        <v>59</v>
      </c>
      <c r="F10" s="14">
        <v>6</v>
      </c>
      <c r="G10" s="14">
        <v>26</v>
      </c>
      <c r="H10" s="15">
        <v>91</v>
      </c>
      <c r="I10" s="30">
        <v>792</v>
      </c>
      <c r="J10" s="31">
        <f t="shared" si="1"/>
        <v>240</v>
      </c>
      <c r="K10" s="11">
        <f t="shared" si="2"/>
        <v>2730</v>
      </c>
      <c r="L10" s="31">
        <f t="shared" si="0"/>
        <v>2970</v>
      </c>
    </row>
    <row r="11" ht="23" customHeight="1" spans="1:12">
      <c r="A11" s="11">
        <v>8</v>
      </c>
      <c r="B11" s="11" t="s">
        <v>156</v>
      </c>
      <c r="C11" s="11">
        <v>1180</v>
      </c>
      <c r="D11" s="17">
        <v>0</v>
      </c>
      <c r="E11" s="18">
        <v>58</v>
      </c>
      <c r="F11" s="19">
        <v>1</v>
      </c>
      <c r="G11" s="19">
        <v>18</v>
      </c>
      <c r="H11" s="15">
        <v>77</v>
      </c>
      <c r="I11" s="30">
        <v>1103</v>
      </c>
      <c r="J11" s="31">
        <f t="shared" si="1"/>
        <v>0</v>
      </c>
      <c r="K11" s="11">
        <f t="shared" si="2"/>
        <v>2310</v>
      </c>
      <c r="L11" s="31">
        <f t="shared" si="0"/>
        <v>2310</v>
      </c>
    </row>
    <row r="12" ht="23" customHeight="1" spans="1:12">
      <c r="A12" s="11">
        <v>9</v>
      </c>
      <c r="B12" s="11" t="s">
        <v>115</v>
      </c>
      <c r="C12" s="11">
        <v>886</v>
      </c>
      <c r="D12" s="17">
        <v>4</v>
      </c>
      <c r="E12" s="18">
        <v>54</v>
      </c>
      <c r="F12" s="19">
        <v>2</v>
      </c>
      <c r="G12" s="19">
        <v>11</v>
      </c>
      <c r="H12" s="15">
        <v>67</v>
      </c>
      <c r="I12" s="30">
        <v>815</v>
      </c>
      <c r="J12" s="31">
        <f t="shared" si="1"/>
        <v>240</v>
      </c>
      <c r="K12" s="11">
        <f t="shared" si="2"/>
        <v>2010</v>
      </c>
      <c r="L12" s="31">
        <f t="shared" si="0"/>
        <v>2250</v>
      </c>
    </row>
    <row r="13" ht="23" customHeight="1" spans="1:12">
      <c r="A13" s="11">
        <v>10</v>
      </c>
      <c r="B13" s="11" t="s">
        <v>157</v>
      </c>
      <c r="C13" s="20">
        <v>1569</v>
      </c>
      <c r="D13" s="21">
        <v>0</v>
      </c>
      <c r="E13" s="22">
        <v>496</v>
      </c>
      <c r="F13" s="23">
        <v>0</v>
      </c>
      <c r="G13" s="23">
        <v>44</v>
      </c>
      <c r="H13" s="15">
        <v>540</v>
      </c>
      <c r="I13" s="30">
        <v>1029</v>
      </c>
      <c r="J13" s="31">
        <f t="shared" si="1"/>
        <v>0</v>
      </c>
      <c r="K13" s="11">
        <f t="shared" si="2"/>
        <v>16200</v>
      </c>
      <c r="L13" s="31">
        <f t="shared" si="0"/>
        <v>16200</v>
      </c>
    </row>
    <row r="14" ht="23" customHeight="1" spans="1:12">
      <c r="A14" s="11">
        <v>11</v>
      </c>
      <c r="B14" s="11" t="s">
        <v>158</v>
      </c>
      <c r="C14" s="11">
        <v>1642</v>
      </c>
      <c r="D14" s="12">
        <v>14</v>
      </c>
      <c r="E14" s="13">
        <v>257</v>
      </c>
      <c r="F14" s="14">
        <v>16</v>
      </c>
      <c r="G14" s="14">
        <v>43</v>
      </c>
      <c r="H14" s="15">
        <v>316</v>
      </c>
      <c r="I14" s="30">
        <v>1312</v>
      </c>
      <c r="J14" s="31">
        <f t="shared" si="1"/>
        <v>840</v>
      </c>
      <c r="K14" s="11">
        <f t="shared" si="2"/>
        <v>9480</v>
      </c>
      <c r="L14" s="31">
        <f t="shared" si="0"/>
        <v>10320</v>
      </c>
    </row>
    <row r="15" ht="23" customHeight="1" spans="1:12">
      <c r="A15" s="11">
        <v>12</v>
      </c>
      <c r="B15" s="11" t="s">
        <v>159</v>
      </c>
      <c r="C15" s="11">
        <v>1052</v>
      </c>
      <c r="D15" s="12">
        <v>6</v>
      </c>
      <c r="E15" s="13">
        <v>66</v>
      </c>
      <c r="F15" s="14">
        <v>0</v>
      </c>
      <c r="G15" s="14">
        <v>6</v>
      </c>
      <c r="H15" s="15">
        <v>72</v>
      </c>
      <c r="I15" s="30">
        <v>974</v>
      </c>
      <c r="J15" s="31">
        <f t="shared" si="1"/>
        <v>360</v>
      </c>
      <c r="K15" s="11">
        <f t="shared" si="2"/>
        <v>2160</v>
      </c>
      <c r="L15" s="31">
        <f t="shared" si="0"/>
        <v>2520</v>
      </c>
    </row>
    <row r="16" ht="23" customHeight="1" spans="1:12">
      <c r="A16" s="11">
        <v>13</v>
      </c>
      <c r="B16" s="11" t="s">
        <v>49</v>
      </c>
      <c r="C16" s="11">
        <v>199</v>
      </c>
      <c r="D16" s="12">
        <v>5</v>
      </c>
      <c r="E16" s="13">
        <v>2</v>
      </c>
      <c r="F16" s="14">
        <v>0</v>
      </c>
      <c r="G16" s="14">
        <v>6</v>
      </c>
      <c r="H16" s="15">
        <v>8</v>
      </c>
      <c r="I16" s="30">
        <v>186</v>
      </c>
      <c r="J16" s="31">
        <f t="shared" si="1"/>
        <v>300</v>
      </c>
      <c r="K16" s="11">
        <f t="shared" si="2"/>
        <v>240</v>
      </c>
      <c r="L16" s="31">
        <f t="shared" si="0"/>
        <v>540</v>
      </c>
    </row>
    <row r="17" ht="23" customHeight="1" spans="1:12">
      <c r="A17" s="11"/>
      <c r="B17" s="11" t="s">
        <v>132</v>
      </c>
      <c r="C17" s="20">
        <f t="shared" ref="C17:G17" si="3">SUM(C4:C16)</f>
        <v>13659</v>
      </c>
      <c r="D17" s="12">
        <f t="shared" si="3"/>
        <v>84</v>
      </c>
      <c r="E17" s="24">
        <f t="shared" si="3"/>
        <v>2274</v>
      </c>
      <c r="F17" s="25">
        <f t="shared" si="3"/>
        <v>137</v>
      </c>
      <c r="G17" s="25">
        <f t="shared" si="3"/>
        <v>265</v>
      </c>
      <c r="H17" s="26">
        <f>SUM(E17:G17)</f>
        <v>2676</v>
      </c>
      <c r="I17" s="30">
        <f>C17-D17-H17</f>
        <v>10899</v>
      </c>
      <c r="J17" s="31">
        <f t="shared" si="1"/>
        <v>5040</v>
      </c>
      <c r="K17" s="11">
        <f t="shared" si="2"/>
        <v>80280</v>
      </c>
      <c r="L17" s="31">
        <f t="shared" si="0"/>
        <v>85320</v>
      </c>
    </row>
    <row r="18" ht="14.25" spans="1:12">
      <c r="A18" s="27" t="s">
        <v>160</v>
      </c>
      <c r="B18" s="27"/>
      <c r="C18" s="27"/>
      <c r="D18" s="27"/>
      <c r="E18" s="27"/>
      <c r="F18" s="27"/>
      <c r="G18" s="27"/>
      <c r="H18" s="28"/>
      <c r="I18" s="32"/>
      <c r="J18" s="33"/>
      <c r="K18" s="32"/>
      <c r="L18" s="33"/>
    </row>
    <row r="19" ht="14.25" spans="1:12">
      <c r="A19" s="27" t="s">
        <v>164</v>
      </c>
      <c r="B19" s="27"/>
      <c r="C19" s="27"/>
      <c r="D19" s="27"/>
      <c r="E19" s="27"/>
      <c r="F19" s="27"/>
      <c r="G19" s="27"/>
      <c r="H19" s="28"/>
      <c r="I19" s="32"/>
      <c r="J19" s="33"/>
      <c r="K19" s="32"/>
      <c r="L19" s="33"/>
    </row>
  </sheetData>
  <mergeCells count="9">
    <mergeCell ref="A1:L1"/>
    <mergeCell ref="E2:H2"/>
    <mergeCell ref="J2:K2"/>
    <mergeCell ref="A2:A3"/>
    <mergeCell ref="B2:B3"/>
    <mergeCell ref="C2:C3"/>
    <mergeCell ref="D2:D3"/>
    <mergeCell ref="I2:I3"/>
    <mergeCell ref="L2:L3"/>
  </mergeCells>
  <printOptions horizontalCentered="1" verticalCentered="1"/>
  <pageMargins left="0.751388888888889" right="0.751388888888889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6月2日平台报表</vt:lpstr>
      <vt:lpstr>上半年分配表一</vt:lpstr>
      <vt:lpstr>方案二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2020-09-12T03:59:00Z</dcterms:created>
  <cp:lastPrinted>2020-09-12T05:42:00Z</cp:lastPrinted>
  <dcterms:modified xsi:type="dcterms:W3CDTF">2023-06-19T03:09:50Z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