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Sheet1!$A$2:$Q$101</definedName>
    <definedName name="_xlnm.Print_Area" localSheetId="0">Sheet1!$A$1:$I$101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<sst xmlns="http://schemas.openxmlformats.org/spreadsheetml/2006/main" count="551" uniqueCount="304">
  <si>
    <t>昌吉市2025年扩大社会保险补贴范围人员名单</t>
  </si>
  <si>
    <t>序号</t>
  </si>
  <si>
    <t>单位名称</t>
  </si>
  <si>
    <t>姓名</t>
  </si>
  <si>
    <t>补贴时间</t>
  </si>
  <si>
    <t>补贴金额</t>
  </si>
  <si>
    <t>合计</t>
  </si>
  <si>
    <t>证件号码</t>
  </si>
  <si>
    <t>手机号码</t>
  </si>
  <si>
    <t>身份</t>
  </si>
  <si>
    <t>新疆亚盛格食品有限公司</t>
  </si>
  <si>
    <t>陈杰</t>
  </si>
  <si>
    <t>2025年7-12</t>
  </si>
  <si>
    <t>6542232*******14</t>
  </si>
  <si>
    <t>15899297501</t>
  </si>
  <si>
    <t>毕业年度和离校两年内未就业的高校毕业生</t>
  </si>
  <si>
    <t>陈明涛</t>
  </si>
  <si>
    <t>2025年7-9</t>
  </si>
  <si>
    <t>6227272*******11</t>
  </si>
  <si>
    <t>13565880749</t>
  </si>
  <si>
    <t>栾若林</t>
  </si>
  <si>
    <t>2025年6-12</t>
  </si>
  <si>
    <t>6542012*******25</t>
  </si>
  <si>
    <t>13565643376</t>
  </si>
  <si>
    <t>麦麦提居麦·干吉</t>
  </si>
  <si>
    <t>2025年10-12</t>
  </si>
  <si>
    <t>6530222*******15</t>
  </si>
  <si>
    <t>新疆三旺饲料有限公司</t>
  </si>
  <si>
    <t>阿布都热合曼·买买提</t>
  </si>
  <si>
    <t>2025年7-8月</t>
  </si>
  <si>
    <t>6531262*******32</t>
  </si>
  <si>
    <t>13201192260</t>
  </si>
  <si>
    <t>登记失业半年以上人员</t>
  </si>
  <si>
    <t>新疆金版印务有限公司</t>
  </si>
  <si>
    <t>拜合提尼萨·阿布萨塔尔</t>
  </si>
  <si>
    <t>6531252*******47</t>
  </si>
  <si>
    <t>15009944291</t>
  </si>
  <si>
    <t>阿斯耶·萨迪克</t>
  </si>
  <si>
    <t>6531012*******2X</t>
  </si>
  <si>
    <t>16689981871</t>
  </si>
  <si>
    <t>阿热孜古丽·托合提麦提</t>
  </si>
  <si>
    <t>6531252*******49</t>
  </si>
  <si>
    <t>13899975466</t>
  </si>
  <si>
    <t>美合热古丽·麦麦提</t>
  </si>
  <si>
    <t>2025年1-9</t>
  </si>
  <si>
    <t>6529242*******48</t>
  </si>
  <si>
    <t>15559320700</t>
  </si>
  <si>
    <t>新疆笑厨食品有限公司</t>
  </si>
  <si>
    <t>马正国</t>
  </si>
  <si>
    <t>2025年7月-12月</t>
  </si>
  <si>
    <t>6541282*******12</t>
  </si>
  <si>
    <t>16699358682</t>
  </si>
  <si>
    <t>张欣悦</t>
  </si>
  <si>
    <t>6523252*******45</t>
  </si>
  <si>
    <t>18699331210</t>
  </si>
  <si>
    <t>王文静</t>
  </si>
  <si>
    <t>2025年6月-12月</t>
  </si>
  <si>
    <t>6523011*******22</t>
  </si>
  <si>
    <t>18899046099</t>
  </si>
  <si>
    <t>昌吉市盛源定点牛羊屠宰有限责任公司</t>
  </si>
  <si>
    <t>努尔阿米乃姆·艾散</t>
  </si>
  <si>
    <t>2025年4-12月</t>
  </si>
  <si>
    <t>6531222*******62</t>
  </si>
  <si>
    <t>18399670752</t>
  </si>
  <si>
    <t>艾则孜·克依木</t>
  </si>
  <si>
    <t>2025年10-12月</t>
  </si>
  <si>
    <t>6529222*******1X</t>
  </si>
  <si>
    <t>新疆惠源高科电气有限公司</t>
  </si>
  <si>
    <t>艾力盼·艾力</t>
  </si>
  <si>
    <t>2025年3-9月</t>
  </si>
  <si>
    <t>6529012*******13</t>
  </si>
  <si>
    <t>17599821004</t>
  </si>
  <si>
    <t>新疆领坤机械制造有限公司</t>
  </si>
  <si>
    <t>李健</t>
  </si>
  <si>
    <t>6540272*******31</t>
  </si>
  <si>
    <t>13565891362</t>
  </si>
  <si>
    <t>阿力·买买提</t>
  </si>
  <si>
    <t>6531291*******1X</t>
  </si>
  <si>
    <t>13139758863</t>
  </si>
  <si>
    <t>李海龙</t>
  </si>
  <si>
    <t>6541212*******78</t>
  </si>
  <si>
    <t>19199588913</t>
  </si>
  <si>
    <t>葛俊</t>
  </si>
  <si>
    <t>6223012*******98</t>
  </si>
  <si>
    <t>15346755549</t>
  </si>
  <si>
    <t>姚亮</t>
  </si>
  <si>
    <t>6523252*******17</t>
  </si>
  <si>
    <t>15899072987</t>
  </si>
  <si>
    <t>李建江</t>
  </si>
  <si>
    <t>6523251*******3X</t>
  </si>
  <si>
    <t>18609909509</t>
  </si>
  <si>
    <t>吴君鹄</t>
  </si>
  <si>
    <t>5001512*******79</t>
  </si>
  <si>
    <t>15999318986</t>
  </si>
  <si>
    <t>阿地里江·斯德克</t>
  </si>
  <si>
    <t>6528272*******31</t>
  </si>
  <si>
    <t>18799817481</t>
  </si>
  <si>
    <t>依力亚尔·肉孜</t>
  </si>
  <si>
    <t>6521232*******19</t>
  </si>
  <si>
    <t>13095049471</t>
  </si>
  <si>
    <t>乔爽志</t>
  </si>
  <si>
    <t>4113292*******98</t>
  </si>
  <si>
    <t>15660351842</t>
  </si>
  <si>
    <t>王子轩</t>
  </si>
  <si>
    <t>6223012*******73</t>
  </si>
  <si>
    <t>19350274286</t>
  </si>
  <si>
    <t>贺扬瑞</t>
  </si>
  <si>
    <t>6542212*******13</t>
  </si>
  <si>
    <t>18999750320</t>
  </si>
  <si>
    <t>叶尔斯那·阿黑哈提</t>
  </si>
  <si>
    <t>6543242*******1X</t>
  </si>
  <si>
    <t>18999453137</t>
  </si>
  <si>
    <t>蒋鑫</t>
  </si>
  <si>
    <t>5139222*******90</t>
  </si>
  <si>
    <t>18509944745</t>
  </si>
  <si>
    <t>艾克拜尔·吐热克</t>
  </si>
  <si>
    <t>6531262*******1X</t>
  </si>
  <si>
    <t>17690112513</t>
  </si>
  <si>
    <t>王竣</t>
  </si>
  <si>
    <t>6223012*******54</t>
  </si>
  <si>
    <t>18095802679</t>
  </si>
  <si>
    <t>马国平</t>
  </si>
  <si>
    <t>6212252*******1X</t>
  </si>
  <si>
    <t>17344191575</t>
  </si>
  <si>
    <t>玉散江·买吐地</t>
  </si>
  <si>
    <t>6532262*******15</t>
  </si>
  <si>
    <t>17609034227</t>
  </si>
  <si>
    <t>毕业年度和离校两年内未就业的高校毕业生、防止返贫监测对象</t>
  </si>
  <si>
    <t>祁长福</t>
  </si>
  <si>
    <t>6223012*******16</t>
  </si>
  <si>
    <t>17881522600</t>
  </si>
  <si>
    <t>杨芃江</t>
  </si>
  <si>
    <t>6224242*******17</t>
  </si>
  <si>
    <t>15700980260</t>
  </si>
  <si>
    <t>阿布都外力·喀米力</t>
  </si>
  <si>
    <t>2025年10月-12月</t>
  </si>
  <si>
    <t>6531292*******1X</t>
  </si>
  <si>
    <t>益海（昌吉）粮油工业有限公司</t>
  </si>
  <si>
    <t>钟甘宇琪</t>
  </si>
  <si>
    <t>2025年7-12月</t>
  </si>
  <si>
    <t>6523242*******15</t>
  </si>
  <si>
    <t>17699940560</t>
  </si>
  <si>
    <t>段龙杰</t>
  </si>
  <si>
    <t>3212822*******18</t>
  </si>
  <si>
    <t>18976524399</t>
  </si>
  <si>
    <t>金旭东</t>
  </si>
  <si>
    <t>6523221*******34</t>
  </si>
  <si>
    <t>13899692370</t>
  </si>
  <si>
    <t>高文涛</t>
  </si>
  <si>
    <t>6541232*******98</t>
  </si>
  <si>
    <t>李增</t>
  </si>
  <si>
    <t>2025年1-12月</t>
  </si>
  <si>
    <t>4114811*******35</t>
  </si>
  <si>
    <t>刘仕群</t>
  </si>
  <si>
    <t>2025年5-12月</t>
  </si>
  <si>
    <t>6590012*******35</t>
  </si>
  <si>
    <t>廖慧龙</t>
  </si>
  <si>
    <t>4115272*******58</t>
  </si>
  <si>
    <t>15299616924</t>
  </si>
  <si>
    <t>新疆华怡酒店管理有限公司</t>
  </si>
  <si>
    <t>王微</t>
  </si>
  <si>
    <t>6101221*******25</t>
  </si>
  <si>
    <t>新疆华世康健康管理有限责任公司</t>
  </si>
  <si>
    <t>陈思乐</t>
  </si>
  <si>
    <t>6523012*******46</t>
  </si>
  <si>
    <t>李阳</t>
  </si>
  <si>
    <t>6523272*******20</t>
  </si>
  <si>
    <t>新疆昌吉正太汽车销售有限公司</t>
  </si>
  <si>
    <t>胡雅芝</t>
  </si>
  <si>
    <t>1407241*******82</t>
  </si>
  <si>
    <t>牛文莉</t>
  </si>
  <si>
    <t>2025年8-12月</t>
  </si>
  <si>
    <t>6523012*******24</t>
  </si>
  <si>
    <t>新疆惠生堂医药连锁有限公司</t>
  </si>
  <si>
    <t>孙友玲</t>
  </si>
  <si>
    <t>6523231*******45</t>
  </si>
  <si>
    <t>马艳梅</t>
  </si>
  <si>
    <t>6523241*******25</t>
  </si>
  <si>
    <t>沙亚·别得里别克</t>
  </si>
  <si>
    <t>6523012*******20</t>
  </si>
  <si>
    <t>孟灵</t>
  </si>
  <si>
    <t>6523011*******41</t>
  </si>
  <si>
    <t>郭苏丹</t>
  </si>
  <si>
    <t>6224241*******21</t>
  </si>
  <si>
    <t>董新艳</t>
  </si>
  <si>
    <t>6523231*******42</t>
  </si>
  <si>
    <t>姚静雯</t>
  </si>
  <si>
    <t>6222262*******23</t>
  </si>
  <si>
    <t>泰康养老保险股份有限公司新疆昌吉支公司</t>
  </si>
  <si>
    <t>马晓雨</t>
  </si>
  <si>
    <t>2025年11-12月</t>
  </si>
  <si>
    <t>6523232*******29</t>
  </si>
  <si>
    <t>新旅昌吉文化旅游开发有限公司</t>
  </si>
  <si>
    <t>何晓</t>
  </si>
  <si>
    <t>6541241*******28</t>
  </si>
  <si>
    <t>15292734653</t>
  </si>
  <si>
    <t>艾柯代·阿迪力</t>
  </si>
  <si>
    <t>6531011*******20</t>
  </si>
  <si>
    <t>18690173290</t>
  </si>
  <si>
    <t>新疆蓝山屯河科技股份有限公司</t>
  </si>
  <si>
    <t>欧晶</t>
  </si>
  <si>
    <t>4304212*******68</t>
  </si>
  <si>
    <t>15299165244</t>
  </si>
  <si>
    <t>杲宇</t>
  </si>
  <si>
    <t>6523022*******13</t>
  </si>
  <si>
    <t>王嘉美</t>
  </si>
  <si>
    <t>6523012*******25</t>
  </si>
  <si>
    <t>吴建军</t>
  </si>
  <si>
    <t>2025年3-12月</t>
  </si>
  <si>
    <t>6541251*******13</t>
  </si>
  <si>
    <t>昌吉鑫瑞盛汽车销售有限公司</t>
  </si>
  <si>
    <t>方哲</t>
  </si>
  <si>
    <t>6523012*******53</t>
  </si>
  <si>
    <t>昌吉市爱心苑职业技能培训学校有限公司</t>
  </si>
  <si>
    <t>阿力亭古丽·哈里克</t>
  </si>
  <si>
    <t>毕业年度和离校两年内未就业的高校毕业生、登记失业半年以上人员</t>
  </si>
  <si>
    <t>新疆马三三乳业有限公司</t>
  </si>
  <si>
    <t>马婷</t>
  </si>
  <si>
    <t>15599816705</t>
  </si>
  <si>
    <t>李昕璐</t>
  </si>
  <si>
    <t>6521222*******20</t>
  </si>
  <si>
    <t>13150312091</t>
  </si>
  <si>
    <t>新疆金盛包装有限公司</t>
  </si>
  <si>
    <t>王慧超</t>
  </si>
  <si>
    <t>6523221*******37</t>
  </si>
  <si>
    <t>新疆泰昆集团昌吉饲料有限责任公司</t>
  </si>
  <si>
    <t>李志文</t>
  </si>
  <si>
    <t>2025年9-12月</t>
  </si>
  <si>
    <t>6523012*******13</t>
  </si>
  <si>
    <t>新疆庆有源绿建钢结构有限公司</t>
  </si>
  <si>
    <t>赵斌</t>
  </si>
  <si>
    <t>6523011*******35</t>
  </si>
  <si>
    <t>新疆上好佳食品工业有限公司</t>
  </si>
  <si>
    <t>何爱明</t>
  </si>
  <si>
    <t>17590171910</t>
  </si>
  <si>
    <t>帕丽达</t>
  </si>
  <si>
    <t>6523011*******26</t>
  </si>
  <si>
    <t>18935898143</t>
  </si>
  <si>
    <t>周星月</t>
  </si>
  <si>
    <t>6223221*******28</t>
  </si>
  <si>
    <t>17509940620</t>
  </si>
  <si>
    <t>昌吉回族自治州园林宾馆有限责任公司</t>
  </si>
  <si>
    <t>艾尔肯·阿卜杜拉</t>
  </si>
  <si>
    <t>2025年1-10月</t>
  </si>
  <si>
    <t>6532262*******11</t>
  </si>
  <si>
    <t>防止返贫监测对象</t>
  </si>
  <si>
    <t>沙依热·阿布拉</t>
  </si>
  <si>
    <t>2025年8-10月</t>
  </si>
  <si>
    <t>6531212*******45</t>
  </si>
  <si>
    <t>15299520264</t>
  </si>
  <si>
    <t>王一鸣</t>
  </si>
  <si>
    <t>2025年6-10月</t>
  </si>
  <si>
    <t>6542022*******18</t>
  </si>
  <si>
    <t>18709856263</t>
  </si>
  <si>
    <t>依尔番江·买吐米尔</t>
  </si>
  <si>
    <t>15292616297</t>
  </si>
  <si>
    <t>卡依沙尔·麦提库尔班</t>
  </si>
  <si>
    <t>6532262*******39</t>
  </si>
  <si>
    <t>17590195526</t>
  </si>
  <si>
    <t xml:space="preserve">在企业就业可享受25%社保补贴    </t>
  </si>
  <si>
    <t>库尔班江·买吐地</t>
  </si>
  <si>
    <t>6532262*******13</t>
  </si>
  <si>
    <t>17599897182</t>
  </si>
  <si>
    <t>新疆蓝山屯河聚酯有限公司</t>
  </si>
  <si>
    <t>赵天晶</t>
  </si>
  <si>
    <t>6223011*******97</t>
  </si>
  <si>
    <t>岳子圣</t>
  </si>
  <si>
    <t>6501061*******13</t>
  </si>
  <si>
    <t>张晶</t>
  </si>
  <si>
    <t>6221022*******29</t>
  </si>
  <si>
    <t>宋亚君</t>
  </si>
  <si>
    <t>6222012*******28</t>
  </si>
  <si>
    <t>朱康康</t>
  </si>
  <si>
    <t>6227262*******78</t>
  </si>
  <si>
    <t>权雪英</t>
  </si>
  <si>
    <t>6205242*******24</t>
  </si>
  <si>
    <t>杨琳</t>
  </si>
  <si>
    <t>6227232*******22</t>
  </si>
  <si>
    <t>黄耀珍</t>
  </si>
  <si>
    <t xml:space="preserve">6204211*******2X </t>
  </si>
  <si>
    <t>张丽</t>
  </si>
  <si>
    <t>6206222*******25</t>
  </si>
  <si>
    <t>陈玉峰</t>
  </si>
  <si>
    <t>4127282*******33</t>
  </si>
  <si>
    <t>赵春雨</t>
  </si>
  <si>
    <t>6226212*******18</t>
  </si>
  <si>
    <t>石红九</t>
  </si>
  <si>
    <t>6204032*******24</t>
  </si>
  <si>
    <t>雷相钰</t>
  </si>
  <si>
    <t>6523282*******16</t>
  </si>
  <si>
    <t>特列克·阿达克</t>
  </si>
  <si>
    <t>6523232*******32</t>
  </si>
  <si>
    <t>李佳泽</t>
  </si>
  <si>
    <t>6542212*******14</t>
  </si>
  <si>
    <t>巴义</t>
  </si>
  <si>
    <t>6527012*******11</t>
  </si>
  <si>
    <t>王硕</t>
  </si>
  <si>
    <t>4114232*******18</t>
  </si>
  <si>
    <t>韩吉瑞</t>
  </si>
  <si>
    <t>6206222*******1X</t>
  </si>
  <si>
    <t>严居泽</t>
  </si>
  <si>
    <t>6206222*******14</t>
  </si>
  <si>
    <t>吕素玲</t>
  </si>
  <si>
    <t>6226272*******24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</si>
</sst>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Segoe UI"/>
      <charset val="134"/>
    </font>
    <font>
      <sz val="11.5"/>
      <color theme="1"/>
      <name val="宋体"/>
      <charset val="134"/>
      <scheme val="major"/>
    </font>
    <font>
      <b/>
      <sz val="11.5"/>
      <color theme="1"/>
      <name val="宋体"/>
      <charset val="134"/>
      <scheme val="major"/>
    </font>
    <font>
      <sz val="11.5"/>
      <color rgb="FFFF0000"/>
      <name val="宋体"/>
      <charset val="134"/>
      <scheme val="major"/>
    </font>
    <font>
      <sz val="11.5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.5"/>
      <color rgb="FF303133"/>
      <name val="宋体"/>
      <charset val="134"/>
      <scheme val="major"/>
    </font>
    <font>
      <sz val="7.5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7.45" style="1" customWidth="1"/>
    <col min="2" max="2" width="35.875" style="1" customWidth="1"/>
    <col min="3" max="3" width="27.15" style="1" customWidth="1"/>
    <col min="4" max="4" width="16.4583333333333" style="1" customWidth="1"/>
    <col min="5" max="5" width="27" style="1" customWidth="1"/>
    <col min="6" max="6" width="20.125" style="1" customWidth="1"/>
    <col min="7" max="7" width="20.625" style="1" customWidth="1"/>
    <col min="8" max="8" width="12.625" style="1" hidden="1" customWidth="1"/>
    <col min="9" max="9" width="44.525" style="11" customWidth="1"/>
    <col min="10" max="16" width="9" style="12"/>
    <col min="17" max="16384" width="9" style="1"/>
  </cols>
  <sheetData>
    <row r="1" s="1" customFormat="1" ht="39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2"/>
      <c r="K1" s="12"/>
      <c r="L1" s="12"/>
      <c r="M1" s="12"/>
      <c r="N1" s="12"/>
      <c r="O1" s="12"/>
      <c r="P1" s="12"/>
    </row>
    <row r="2" s="2" customFormat="1" ht="16.5" spans="1:17">
      <c r="A2" s="14" t="s">
        <v>1</v>
      </c>
      <c r="B2" s="2" t="s">
        <v>2</v>
      </c>
      <c r="C2" s="2" t="s">
        <v>3</v>
      </c>
      <c r="D2" s="14" t="s">
        <v>4</v>
      </c>
      <c r="E2" s="15" t="s">
        <v>5</v>
      </c>
      <c r="F2" s="14" t="s">
        <v>6</v>
      </c>
      <c r="G2" s="2" t="s">
        <v>7</v>
      </c>
      <c r="H2" s="2" t="s">
        <v>8</v>
      </c>
      <c r="I2" s="2" t="s">
        <v>9</v>
      </c>
      <c r="J2" s="25"/>
      <c r="K2" s="25"/>
      <c r="L2" s="25"/>
      <c r="M2" s="25"/>
      <c r="N2" s="25"/>
      <c r="O2" s="25"/>
      <c r="P2" s="25"/>
      <c r="Q2" s="29"/>
    </row>
    <row r="3" s="3" customFormat="1" ht="20" customHeight="1" spans="1:16">
      <c r="A3" s="4">
        <v>1</v>
      </c>
      <c r="B3" s="4" t="s">
        <v>10</v>
      </c>
      <c r="C3" s="4" t="s">
        <v>11</v>
      </c>
      <c r="D3" s="4" t="s">
        <v>12</v>
      </c>
      <c r="E3" s="7">
        <f>393.69+399.18</f>
        <v>792.87</v>
      </c>
      <c r="F3" s="16">
        <f>E3+E4+E5+E6</f>
        <v>2509.84</v>
      </c>
      <c r="G3" s="4" t="s">
        <v>13</v>
      </c>
      <c r="H3" s="4" t="s">
        <v>14</v>
      </c>
      <c r="I3" s="4" t="s">
        <v>15</v>
      </c>
      <c r="J3" s="26"/>
      <c r="K3" s="26"/>
      <c r="L3" s="26"/>
      <c r="M3" s="26"/>
      <c r="N3" s="26"/>
      <c r="O3" s="26"/>
      <c r="P3" s="26"/>
    </row>
    <row r="4" s="3" customFormat="1" ht="20" customHeight="1" spans="1:16">
      <c r="A4" s="4">
        <v>2</v>
      </c>
      <c r="B4" s="4" t="s">
        <v>10</v>
      </c>
      <c r="C4" s="4" t="s">
        <v>16</v>
      </c>
      <c r="D4" s="4" t="s">
        <v>17</v>
      </c>
      <c r="E4" s="7">
        <v>393.69</v>
      </c>
      <c r="F4" s="17"/>
      <c r="G4" s="4" t="s">
        <v>18</v>
      </c>
      <c r="H4" s="4" t="s">
        <v>19</v>
      </c>
      <c r="I4" s="4" t="s">
        <v>15</v>
      </c>
      <c r="J4" s="26"/>
      <c r="K4" s="26"/>
      <c r="L4" s="26"/>
      <c r="M4" s="26"/>
      <c r="N4" s="26"/>
      <c r="O4" s="26"/>
      <c r="P4" s="26"/>
    </row>
    <row r="5" s="3" customFormat="1" ht="20" customHeight="1" spans="1:16">
      <c r="A5" s="4">
        <v>3</v>
      </c>
      <c r="B5" s="4" t="s">
        <v>10</v>
      </c>
      <c r="C5" s="4" t="s">
        <v>20</v>
      </c>
      <c r="D5" s="4" t="s">
        <v>21</v>
      </c>
      <c r="E5" s="7">
        <f>524.92+399.18</f>
        <v>924.1</v>
      </c>
      <c r="F5" s="17"/>
      <c r="G5" s="4" t="s">
        <v>22</v>
      </c>
      <c r="H5" s="4" t="s">
        <v>23</v>
      </c>
      <c r="I5" s="4" t="s">
        <v>15</v>
      </c>
      <c r="J5" s="26"/>
      <c r="K5" s="26"/>
      <c r="L5" s="26"/>
      <c r="M5" s="26"/>
      <c r="N5" s="26"/>
      <c r="O5" s="26"/>
      <c r="P5" s="26"/>
    </row>
    <row r="6" s="3" customFormat="1" ht="20" customHeight="1" spans="1:16">
      <c r="A6" s="4">
        <v>4</v>
      </c>
      <c r="B6" s="4" t="s">
        <v>10</v>
      </c>
      <c r="C6" s="4" t="s">
        <v>24</v>
      </c>
      <c r="D6" s="4" t="s">
        <v>25</v>
      </c>
      <c r="E6" s="7">
        <v>399.18</v>
      </c>
      <c r="F6" s="18"/>
      <c r="G6" s="4" t="s">
        <v>26</v>
      </c>
      <c r="H6" s="4"/>
      <c r="I6" s="4" t="s">
        <v>15</v>
      </c>
      <c r="J6" s="26"/>
      <c r="K6" s="26"/>
      <c r="L6" s="26"/>
      <c r="M6" s="26"/>
      <c r="N6" s="26"/>
      <c r="O6" s="26"/>
      <c r="P6" s="26"/>
    </row>
    <row r="7" s="3" customFormat="1" ht="20" customHeight="1" spans="1:16">
      <c r="A7" s="4">
        <v>5</v>
      </c>
      <c r="B7" s="4" t="s">
        <v>27</v>
      </c>
      <c r="C7" s="4" t="s">
        <v>28</v>
      </c>
      <c r="D7" s="4" t="s">
        <v>29</v>
      </c>
      <c r="E7" s="7">
        <v>262.46</v>
      </c>
      <c r="F7" s="7">
        <v>262.46</v>
      </c>
      <c r="G7" s="4" t="s">
        <v>30</v>
      </c>
      <c r="H7" s="4" t="s">
        <v>31</v>
      </c>
      <c r="I7" s="4" t="s">
        <v>32</v>
      </c>
      <c r="J7" s="26"/>
      <c r="K7" s="26"/>
      <c r="L7" s="26"/>
      <c r="M7" s="26"/>
      <c r="N7" s="26"/>
      <c r="O7" s="26"/>
      <c r="P7" s="26"/>
    </row>
    <row r="8" s="4" customFormat="1" ht="20" customHeight="1" spans="1:17">
      <c r="A8" s="4">
        <v>6</v>
      </c>
      <c r="B8" s="4" t="s">
        <v>33</v>
      </c>
      <c r="C8" s="4" t="s">
        <v>34</v>
      </c>
      <c r="D8" s="4" t="s">
        <v>17</v>
      </c>
      <c r="E8" s="7">
        <v>393.69</v>
      </c>
      <c r="F8" s="16">
        <f>E8+E9+E10+E11</f>
        <v>2362.14</v>
      </c>
      <c r="G8" s="4" t="s">
        <v>35</v>
      </c>
      <c r="H8" s="4" t="s">
        <v>36</v>
      </c>
      <c r="I8" s="4" t="s">
        <v>15</v>
      </c>
      <c r="J8" s="26"/>
      <c r="K8" s="26"/>
      <c r="L8" s="26"/>
      <c r="M8" s="26"/>
      <c r="N8" s="26"/>
      <c r="O8" s="26"/>
      <c r="P8" s="26"/>
      <c r="Q8" s="30"/>
    </row>
    <row r="9" s="4" customFormat="1" ht="20" customHeight="1" spans="1:17">
      <c r="A9" s="4">
        <v>7</v>
      </c>
      <c r="B9" s="4" t="s">
        <v>33</v>
      </c>
      <c r="C9" s="4" t="s">
        <v>37</v>
      </c>
      <c r="D9" s="4" t="s">
        <v>17</v>
      </c>
      <c r="E9" s="7">
        <v>393.69</v>
      </c>
      <c r="F9" s="17"/>
      <c r="G9" s="4" t="s">
        <v>38</v>
      </c>
      <c r="H9" s="4" t="s">
        <v>39</v>
      </c>
      <c r="I9" s="4" t="s">
        <v>15</v>
      </c>
      <c r="J9" s="26"/>
      <c r="K9" s="26"/>
      <c r="L9" s="26"/>
      <c r="M9" s="26"/>
      <c r="N9" s="26"/>
      <c r="O9" s="26"/>
      <c r="P9" s="26"/>
      <c r="Q9" s="30"/>
    </row>
    <row r="10" s="4" customFormat="1" ht="20" customHeight="1" spans="1:17">
      <c r="A10" s="4">
        <v>8</v>
      </c>
      <c r="B10" s="4" t="s">
        <v>33</v>
      </c>
      <c r="C10" s="4" t="s">
        <v>40</v>
      </c>
      <c r="D10" s="4" t="s">
        <v>17</v>
      </c>
      <c r="E10" s="7">
        <v>393.69</v>
      </c>
      <c r="F10" s="17"/>
      <c r="G10" s="4" t="s">
        <v>41</v>
      </c>
      <c r="H10" s="4" t="s">
        <v>42</v>
      </c>
      <c r="I10" s="4" t="s">
        <v>15</v>
      </c>
      <c r="J10" s="26"/>
      <c r="K10" s="26"/>
      <c r="L10" s="26"/>
      <c r="M10" s="26"/>
      <c r="N10" s="26"/>
      <c r="O10" s="26"/>
      <c r="P10" s="26"/>
      <c r="Q10" s="30"/>
    </row>
    <row r="11" s="4" customFormat="1" ht="20" customHeight="1" spans="1:17">
      <c r="A11" s="4">
        <v>9</v>
      </c>
      <c r="B11" s="4" t="s">
        <v>33</v>
      </c>
      <c r="C11" s="4" t="s">
        <v>43</v>
      </c>
      <c r="D11" s="4" t="s">
        <v>44</v>
      </c>
      <c r="E11" s="7">
        <v>1181.07</v>
      </c>
      <c r="F11" s="18"/>
      <c r="G11" s="4" t="s">
        <v>45</v>
      </c>
      <c r="H11" s="4" t="s">
        <v>46</v>
      </c>
      <c r="I11" s="4" t="s">
        <v>15</v>
      </c>
      <c r="J11" s="26"/>
      <c r="K11" s="26"/>
      <c r="L11" s="26"/>
      <c r="M11" s="26"/>
      <c r="N11" s="26"/>
      <c r="O11" s="26"/>
      <c r="P11" s="26"/>
      <c r="Q11" s="30"/>
    </row>
    <row r="12" s="3" customFormat="1" ht="20" customHeight="1" spans="1:16">
      <c r="A12" s="4">
        <v>10</v>
      </c>
      <c r="B12" s="4" t="s">
        <v>47</v>
      </c>
      <c r="C12" s="4" t="s">
        <v>48</v>
      </c>
      <c r="D12" s="4" t="s">
        <v>49</v>
      </c>
      <c r="E12" s="7">
        <f>393.69+399.18</f>
        <v>792.87</v>
      </c>
      <c r="F12" s="16">
        <f>E12+E13+E14</f>
        <v>2509.84</v>
      </c>
      <c r="G12" s="4" t="s">
        <v>50</v>
      </c>
      <c r="H12" s="4" t="s">
        <v>51</v>
      </c>
      <c r="I12" s="4" t="s">
        <v>15</v>
      </c>
      <c r="J12" s="26"/>
      <c r="K12" s="26"/>
      <c r="L12" s="26"/>
      <c r="M12" s="26"/>
      <c r="N12" s="26"/>
      <c r="O12" s="26"/>
      <c r="P12" s="26"/>
    </row>
    <row r="13" s="3" customFormat="1" ht="20" customHeight="1" spans="1:16">
      <c r="A13" s="4">
        <v>11</v>
      </c>
      <c r="B13" s="4" t="s">
        <v>47</v>
      </c>
      <c r="C13" s="4" t="s">
        <v>52</v>
      </c>
      <c r="D13" s="4" t="s">
        <v>49</v>
      </c>
      <c r="E13" s="7">
        <f>393.69+399.18</f>
        <v>792.87</v>
      </c>
      <c r="F13" s="17"/>
      <c r="G13" s="4" t="s">
        <v>53</v>
      </c>
      <c r="H13" s="4" t="s">
        <v>54</v>
      </c>
      <c r="I13" s="4" t="s">
        <v>15</v>
      </c>
      <c r="J13" s="26"/>
      <c r="K13" s="26"/>
      <c r="L13" s="26"/>
      <c r="M13" s="26"/>
      <c r="N13" s="26"/>
      <c r="O13" s="26"/>
      <c r="P13" s="26"/>
    </row>
    <row r="14" s="3" customFormat="1" ht="20" customHeight="1" spans="1:16">
      <c r="A14" s="4">
        <v>12</v>
      </c>
      <c r="B14" s="4" t="s">
        <v>47</v>
      </c>
      <c r="C14" s="4" t="s">
        <v>55</v>
      </c>
      <c r="D14" s="4" t="s">
        <v>56</v>
      </c>
      <c r="E14" s="7">
        <f>524.92+399.18</f>
        <v>924.1</v>
      </c>
      <c r="F14" s="18"/>
      <c r="G14" s="4" t="s">
        <v>57</v>
      </c>
      <c r="H14" s="4" t="s">
        <v>58</v>
      </c>
      <c r="I14" s="4" t="s">
        <v>15</v>
      </c>
      <c r="J14" s="26"/>
      <c r="K14" s="26"/>
      <c r="L14" s="26"/>
      <c r="M14" s="26"/>
      <c r="N14" s="26"/>
      <c r="O14" s="26"/>
      <c r="P14" s="26"/>
    </row>
    <row r="15" s="5" customFormat="1" ht="20" customHeight="1" spans="1:16">
      <c r="A15" s="4">
        <v>13</v>
      </c>
      <c r="B15" s="4" t="s">
        <v>59</v>
      </c>
      <c r="C15" s="4" t="s">
        <v>60</v>
      </c>
      <c r="D15" s="19" t="s">
        <v>61</v>
      </c>
      <c r="E15" s="7">
        <f>787.38+133.06+266.12</f>
        <v>1186.56</v>
      </c>
      <c r="F15" s="16">
        <f>E15+E16</f>
        <v>1585.74</v>
      </c>
      <c r="G15" s="4" t="s">
        <v>62</v>
      </c>
      <c r="H15" s="4" t="s">
        <v>63</v>
      </c>
      <c r="I15" s="4" t="s">
        <v>32</v>
      </c>
      <c r="J15" s="26"/>
      <c r="K15" s="26"/>
      <c r="L15" s="26"/>
      <c r="M15" s="26"/>
      <c r="N15" s="26"/>
      <c r="O15" s="26"/>
      <c r="P15" s="26"/>
    </row>
    <row r="16" s="5" customFormat="1" ht="20" customHeight="1" spans="1:16">
      <c r="A16" s="4">
        <v>14</v>
      </c>
      <c r="B16" s="4" t="s">
        <v>59</v>
      </c>
      <c r="C16" s="4" t="s">
        <v>64</v>
      </c>
      <c r="D16" s="19" t="s">
        <v>65</v>
      </c>
      <c r="E16" s="7">
        <f>133.06+266.12</f>
        <v>399.18</v>
      </c>
      <c r="F16" s="18"/>
      <c r="G16" s="4" t="s">
        <v>66</v>
      </c>
      <c r="H16" s="4"/>
      <c r="I16" s="4" t="s">
        <v>32</v>
      </c>
      <c r="J16" s="26"/>
      <c r="K16" s="26"/>
      <c r="L16" s="26"/>
      <c r="M16" s="26"/>
      <c r="N16" s="26"/>
      <c r="O16" s="26"/>
      <c r="P16" s="26"/>
    </row>
    <row r="17" s="3" customFormat="1" ht="20" customHeight="1" spans="1:16">
      <c r="A17" s="4">
        <v>15</v>
      </c>
      <c r="B17" s="4" t="s">
        <v>67</v>
      </c>
      <c r="C17" s="4" t="s">
        <v>68</v>
      </c>
      <c r="D17" s="4" t="s">
        <v>69</v>
      </c>
      <c r="E17" s="7">
        <v>918.61</v>
      </c>
      <c r="F17" s="4">
        <v>918.61</v>
      </c>
      <c r="G17" s="4" t="s">
        <v>70</v>
      </c>
      <c r="H17" s="4" t="s">
        <v>71</v>
      </c>
      <c r="I17" s="4" t="s">
        <v>15</v>
      </c>
      <c r="J17" s="26"/>
      <c r="K17" s="26"/>
      <c r="L17" s="26"/>
      <c r="M17" s="26"/>
      <c r="N17" s="26"/>
      <c r="O17" s="26"/>
      <c r="P17" s="26"/>
    </row>
    <row r="18" s="5" customFormat="1" ht="20" customHeight="1" spans="1:16">
      <c r="A18" s="4">
        <v>16</v>
      </c>
      <c r="B18" s="4" t="s">
        <v>72</v>
      </c>
      <c r="C18" s="4" t="s">
        <v>73</v>
      </c>
      <c r="D18" s="4" t="s">
        <v>49</v>
      </c>
      <c r="E18" s="7">
        <f t="shared" ref="E18:E22" si="0">393.69+399.18</f>
        <v>792.87</v>
      </c>
      <c r="F18" s="16">
        <f>SUM(E18:E38)</f>
        <v>16650.27</v>
      </c>
      <c r="G18" s="4" t="s">
        <v>74</v>
      </c>
      <c r="H18" s="4" t="s">
        <v>75</v>
      </c>
      <c r="I18" s="4" t="s">
        <v>15</v>
      </c>
      <c r="J18" s="26"/>
      <c r="K18" s="26"/>
      <c r="L18" s="26"/>
      <c r="M18" s="26"/>
      <c r="N18" s="26"/>
      <c r="O18" s="26"/>
      <c r="P18" s="26"/>
    </row>
    <row r="19" s="5" customFormat="1" ht="20" customHeight="1" spans="1:16">
      <c r="A19" s="4">
        <v>17</v>
      </c>
      <c r="B19" s="4" t="s">
        <v>72</v>
      </c>
      <c r="C19" s="4" t="s">
        <v>76</v>
      </c>
      <c r="D19" s="4" t="s">
        <v>49</v>
      </c>
      <c r="E19" s="7">
        <f t="shared" si="0"/>
        <v>792.87</v>
      </c>
      <c r="F19" s="17"/>
      <c r="G19" s="4" t="s">
        <v>77</v>
      </c>
      <c r="H19" s="4" t="s">
        <v>78</v>
      </c>
      <c r="I19" s="4" t="s">
        <v>15</v>
      </c>
      <c r="J19" s="26"/>
      <c r="K19" s="26"/>
      <c r="L19" s="26"/>
      <c r="M19" s="26"/>
      <c r="N19" s="26"/>
      <c r="O19" s="26"/>
      <c r="P19" s="26"/>
    </row>
    <row r="20" s="5" customFormat="1" ht="20" customHeight="1" spans="1:16">
      <c r="A20" s="4">
        <v>18</v>
      </c>
      <c r="B20" s="4" t="s">
        <v>72</v>
      </c>
      <c r="C20" s="4" t="s">
        <v>79</v>
      </c>
      <c r="D20" s="4" t="s">
        <v>49</v>
      </c>
      <c r="E20" s="7">
        <f t="shared" si="0"/>
        <v>792.87</v>
      </c>
      <c r="F20" s="17"/>
      <c r="G20" s="4" t="s">
        <v>80</v>
      </c>
      <c r="H20" s="4" t="s">
        <v>81</v>
      </c>
      <c r="I20" s="4" t="s">
        <v>15</v>
      </c>
      <c r="J20" s="26"/>
      <c r="K20" s="26"/>
      <c r="L20" s="26"/>
      <c r="M20" s="26"/>
      <c r="N20" s="26"/>
      <c r="O20" s="26"/>
      <c r="P20" s="26"/>
    </row>
    <row r="21" s="5" customFormat="1" ht="20" customHeight="1" spans="1:16">
      <c r="A21" s="4">
        <v>19</v>
      </c>
      <c r="B21" s="4" t="s">
        <v>72</v>
      </c>
      <c r="C21" s="4" t="s">
        <v>82</v>
      </c>
      <c r="D21" s="4" t="s">
        <v>49</v>
      </c>
      <c r="E21" s="7">
        <f t="shared" si="0"/>
        <v>792.87</v>
      </c>
      <c r="F21" s="17"/>
      <c r="G21" s="4" t="s">
        <v>83</v>
      </c>
      <c r="H21" s="4" t="s">
        <v>84</v>
      </c>
      <c r="I21" s="4" t="s">
        <v>15</v>
      </c>
      <c r="J21" s="26"/>
      <c r="K21" s="26"/>
      <c r="L21" s="26"/>
      <c r="M21" s="26"/>
      <c r="N21" s="26"/>
      <c r="O21" s="26"/>
      <c r="P21" s="26"/>
    </row>
    <row r="22" s="5" customFormat="1" ht="20" customHeight="1" spans="1:16">
      <c r="A22" s="4">
        <v>20</v>
      </c>
      <c r="B22" s="4" t="s">
        <v>72</v>
      </c>
      <c r="C22" s="4" t="s">
        <v>85</v>
      </c>
      <c r="D22" s="4" t="s">
        <v>49</v>
      </c>
      <c r="E22" s="7">
        <f t="shared" si="0"/>
        <v>792.87</v>
      </c>
      <c r="F22" s="17"/>
      <c r="G22" s="4" t="s">
        <v>86</v>
      </c>
      <c r="H22" s="4" t="s">
        <v>87</v>
      </c>
      <c r="I22" s="4" t="s">
        <v>15</v>
      </c>
      <c r="J22" s="26"/>
      <c r="K22" s="26"/>
      <c r="L22" s="26"/>
      <c r="M22" s="26"/>
      <c r="N22" s="26"/>
      <c r="O22" s="26"/>
      <c r="P22" s="26"/>
    </row>
    <row r="23" s="5" customFormat="1" ht="20" customHeight="1" spans="1:16">
      <c r="A23" s="4">
        <v>21</v>
      </c>
      <c r="B23" s="4" t="s">
        <v>72</v>
      </c>
      <c r="C23" s="4" t="s">
        <v>88</v>
      </c>
      <c r="D23" s="4" t="s">
        <v>61</v>
      </c>
      <c r="E23" s="7">
        <f>787.38+399.18</f>
        <v>1186.56</v>
      </c>
      <c r="F23" s="17"/>
      <c r="G23" s="4" t="s">
        <v>89</v>
      </c>
      <c r="H23" s="4" t="s">
        <v>90</v>
      </c>
      <c r="I23" s="4" t="s">
        <v>32</v>
      </c>
      <c r="J23" s="26"/>
      <c r="K23" s="26"/>
      <c r="L23" s="26"/>
      <c r="M23" s="26"/>
      <c r="N23" s="26"/>
      <c r="O23" s="26"/>
      <c r="P23" s="26"/>
    </row>
    <row r="24" s="5" customFormat="1" ht="20" customHeight="1" spans="1:16">
      <c r="A24" s="4">
        <v>22</v>
      </c>
      <c r="B24" s="4" t="s">
        <v>72</v>
      </c>
      <c r="C24" s="4" t="s">
        <v>91</v>
      </c>
      <c r="D24" s="4" t="s">
        <v>49</v>
      </c>
      <c r="E24" s="7">
        <f t="shared" ref="E24:E37" si="1">393.69+399.18</f>
        <v>792.87</v>
      </c>
      <c r="F24" s="17"/>
      <c r="G24" s="4" t="s">
        <v>92</v>
      </c>
      <c r="H24" s="4" t="s">
        <v>93</v>
      </c>
      <c r="I24" s="4" t="s">
        <v>15</v>
      </c>
      <c r="J24" s="26"/>
      <c r="K24" s="26"/>
      <c r="L24" s="26"/>
      <c r="M24" s="26"/>
      <c r="N24" s="26"/>
      <c r="O24" s="26"/>
      <c r="P24" s="26"/>
    </row>
    <row r="25" s="5" customFormat="1" ht="20" customHeight="1" spans="1:16">
      <c r="A25" s="4">
        <v>23</v>
      </c>
      <c r="B25" s="4" t="s">
        <v>72</v>
      </c>
      <c r="C25" s="4" t="s">
        <v>94</v>
      </c>
      <c r="D25" s="4" t="s">
        <v>49</v>
      </c>
      <c r="E25" s="7">
        <f t="shared" si="1"/>
        <v>792.87</v>
      </c>
      <c r="F25" s="17"/>
      <c r="G25" s="4" t="s">
        <v>95</v>
      </c>
      <c r="H25" s="4" t="s">
        <v>96</v>
      </c>
      <c r="I25" s="4" t="s">
        <v>15</v>
      </c>
      <c r="J25" s="26"/>
      <c r="K25" s="26"/>
      <c r="L25" s="26"/>
      <c r="M25" s="26"/>
      <c r="N25" s="26"/>
      <c r="O25" s="26"/>
      <c r="P25" s="26"/>
    </row>
    <row r="26" s="5" customFormat="1" ht="20" customHeight="1" spans="1:16">
      <c r="A26" s="4">
        <v>24</v>
      </c>
      <c r="B26" s="4" t="s">
        <v>72</v>
      </c>
      <c r="C26" s="4" t="s">
        <v>97</v>
      </c>
      <c r="D26" s="4" t="s">
        <v>49</v>
      </c>
      <c r="E26" s="7">
        <f t="shared" si="1"/>
        <v>792.87</v>
      </c>
      <c r="F26" s="17"/>
      <c r="G26" s="4" t="s">
        <v>98</v>
      </c>
      <c r="H26" s="4" t="s">
        <v>99</v>
      </c>
      <c r="I26" s="4" t="s">
        <v>15</v>
      </c>
      <c r="J26" s="26"/>
      <c r="K26" s="26"/>
      <c r="L26" s="26"/>
      <c r="M26" s="26"/>
      <c r="N26" s="26"/>
      <c r="O26" s="26"/>
      <c r="P26" s="26"/>
    </row>
    <row r="27" s="5" customFormat="1" ht="20" customHeight="1" spans="1:16">
      <c r="A27" s="4">
        <v>25</v>
      </c>
      <c r="B27" s="4" t="s">
        <v>72</v>
      </c>
      <c r="C27" s="4" t="s">
        <v>100</v>
      </c>
      <c r="D27" s="4" t="s">
        <v>49</v>
      </c>
      <c r="E27" s="7">
        <f t="shared" si="1"/>
        <v>792.87</v>
      </c>
      <c r="F27" s="17"/>
      <c r="G27" s="4" t="s">
        <v>101</v>
      </c>
      <c r="H27" s="4" t="s">
        <v>102</v>
      </c>
      <c r="I27" s="4" t="s">
        <v>15</v>
      </c>
      <c r="J27" s="26"/>
      <c r="K27" s="26"/>
      <c r="L27" s="26"/>
      <c r="M27" s="26"/>
      <c r="N27" s="26"/>
      <c r="O27" s="26"/>
      <c r="P27" s="26"/>
    </row>
    <row r="28" s="5" customFormat="1" ht="20" customHeight="1" spans="1:16">
      <c r="A28" s="4">
        <v>26</v>
      </c>
      <c r="B28" s="4" t="s">
        <v>72</v>
      </c>
      <c r="C28" s="4" t="s">
        <v>103</v>
      </c>
      <c r="D28" s="4" t="s">
        <v>49</v>
      </c>
      <c r="E28" s="7">
        <f t="shared" si="1"/>
        <v>792.87</v>
      </c>
      <c r="F28" s="17"/>
      <c r="G28" s="4" t="s">
        <v>104</v>
      </c>
      <c r="H28" s="4" t="s">
        <v>105</v>
      </c>
      <c r="I28" s="4" t="s">
        <v>15</v>
      </c>
      <c r="J28" s="26"/>
      <c r="K28" s="26"/>
      <c r="L28" s="26"/>
      <c r="M28" s="26"/>
      <c r="N28" s="26"/>
      <c r="O28" s="26"/>
      <c r="P28" s="26"/>
    </row>
    <row r="29" s="3" customFormat="1" ht="20" customHeight="1" spans="1:16">
      <c r="A29" s="4">
        <v>27</v>
      </c>
      <c r="B29" s="4" t="s">
        <v>72</v>
      </c>
      <c r="C29" s="4" t="s">
        <v>106</v>
      </c>
      <c r="D29" s="4" t="s">
        <v>49</v>
      </c>
      <c r="E29" s="7">
        <f t="shared" si="1"/>
        <v>792.87</v>
      </c>
      <c r="F29" s="17"/>
      <c r="G29" s="4" t="s">
        <v>107</v>
      </c>
      <c r="H29" s="4" t="s">
        <v>108</v>
      </c>
      <c r="I29" s="4" t="s">
        <v>15</v>
      </c>
      <c r="J29" s="26"/>
      <c r="K29" s="26"/>
      <c r="L29" s="26"/>
      <c r="M29" s="26"/>
      <c r="N29" s="26"/>
      <c r="O29" s="26"/>
      <c r="P29" s="26"/>
    </row>
    <row r="30" s="3" customFormat="1" ht="20" customHeight="1" spans="1:16">
      <c r="A30" s="4">
        <v>28</v>
      </c>
      <c r="B30" s="4" t="s">
        <v>72</v>
      </c>
      <c r="C30" s="4" t="s">
        <v>109</v>
      </c>
      <c r="D30" s="4" t="s">
        <v>49</v>
      </c>
      <c r="E30" s="7">
        <f t="shared" si="1"/>
        <v>792.87</v>
      </c>
      <c r="F30" s="17"/>
      <c r="G30" s="4" t="s">
        <v>110</v>
      </c>
      <c r="H30" s="4" t="s">
        <v>111</v>
      </c>
      <c r="I30" s="4" t="s">
        <v>15</v>
      </c>
      <c r="J30" s="26"/>
      <c r="K30" s="26"/>
      <c r="L30" s="26"/>
      <c r="M30" s="26"/>
      <c r="N30" s="26"/>
      <c r="O30" s="26"/>
      <c r="P30" s="26"/>
    </row>
    <row r="31" s="3" customFormat="1" ht="20" customHeight="1" spans="1:16">
      <c r="A31" s="4">
        <v>29</v>
      </c>
      <c r="B31" s="4" t="s">
        <v>72</v>
      </c>
      <c r="C31" s="4" t="s">
        <v>112</v>
      </c>
      <c r="D31" s="4" t="s">
        <v>49</v>
      </c>
      <c r="E31" s="7">
        <f t="shared" si="1"/>
        <v>792.87</v>
      </c>
      <c r="F31" s="17"/>
      <c r="G31" s="4" t="s">
        <v>113</v>
      </c>
      <c r="H31" s="4" t="s">
        <v>114</v>
      </c>
      <c r="I31" s="4" t="s">
        <v>15</v>
      </c>
      <c r="J31" s="26"/>
      <c r="K31" s="26"/>
      <c r="L31" s="26"/>
      <c r="M31" s="26"/>
      <c r="N31" s="26"/>
      <c r="O31" s="26"/>
      <c r="P31" s="26"/>
    </row>
    <row r="32" s="3" customFormat="1" ht="20" customHeight="1" spans="1:16">
      <c r="A32" s="4">
        <v>30</v>
      </c>
      <c r="B32" s="4" t="s">
        <v>72</v>
      </c>
      <c r="C32" s="4" t="s">
        <v>115</v>
      </c>
      <c r="D32" s="4" t="s">
        <v>49</v>
      </c>
      <c r="E32" s="7">
        <f t="shared" si="1"/>
        <v>792.87</v>
      </c>
      <c r="F32" s="17"/>
      <c r="G32" s="4" t="s">
        <v>116</v>
      </c>
      <c r="H32" s="4" t="s">
        <v>117</v>
      </c>
      <c r="I32" s="4" t="s">
        <v>15</v>
      </c>
      <c r="J32" s="26"/>
      <c r="K32" s="26"/>
      <c r="L32" s="26"/>
      <c r="M32" s="26"/>
      <c r="N32" s="26"/>
      <c r="O32" s="26"/>
      <c r="P32" s="26"/>
    </row>
    <row r="33" s="3" customFormat="1" ht="20" customHeight="1" spans="1:16">
      <c r="A33" s="4">
        <v>31</v>
      </c>
      <c r="B33" s="4" t="s">
        <v>72</v>
      </c>
      <c r="C33" s="4" t="s">
        <v>118</v>
      </c>
      <c r="D33" s="4" t="s">
        <v>49</v>
      </c>
      <c r="E33" s="7">
        <f t="shared" si="1"/>
        <v>792.87</v>
      </c>
      <c r="F33" s="17"/>
      <c r="G33" s="4" t="s">
        <v>119</v>
      </c>
      <c r="H33" s="4" t="s">
        <v>120</v>
      </c>
      <c r="I33" s="4" t="s">
        <v>15</v>
      </c>
      <c r="J33" s="26"/>
      <c r="K33" s="26"/>
      <c r="L33" s="26"/>
      <c r="M33" s="26"/>
      <c r="N33" s="26"/>
      <c r="O33" s="26"/>
      <c r="P33" s="26"/>
    </row>
    <row r="34" s="5" customFormat="1" ht="20" customHeight="1" spans="1:16">
      <c r="A34" s="4">
        <v>32</v>
      </c>
      <c r="B34" s="4" t="s">
        <v>72</v>
      </c>
      <c r="C34" s="4" t="s">
        <v>121</v>
      </c>
      <c r="D34" s="4" t="s">
        <v>49</v>
      </c>
      <c r="E34" s="7">
        <f t="shared" si="1"/>
        <v>792.87</v>
      </c>
      <c r="F34" s="17"/>
      <c r="G34" s="4" t="s">
        <v>122</v>
      </c>
      <c r="H34" s="4" t="s">
        <v>123</v>
      </c>
      <c r="I34" s="4" t="s">
        <v>15</v>
      </c>
      <c r="J34" s="26"/>
      <c r="K34" s="26"/>
      <c r="L34" s="26"/>
      <c r="M34" s="26"/>
      <c r="N34" s="26"/>
      <c r="O34" s="26"/>
      <c r="P34" s="26"/>
    </row>
    <row r="35" s="5" customFormat="1" ht="20" customHeight="1" spans="1:16">
      <c r="A35" s="4">
        <v>33</v>
      </c>
      <c r="B35" s="4" t="s">
        <v>72</v>
      </c>
      <c r="C35" s="4" t="s">
        <v>124</v>
      </c>
      <c r="D35" s="4" t="s">
        <v>49</v>
      </c>
      <c r="E35" s="7">
        <f t="shared" si="1"/>
        <v>792.87</v>
      </c>
      <c r="F35" s="17"/>
      <c r="G35" s="4" t="s">
        <v>125</v>
      </c>
      <c r="H35" s="4" t="s">
        <v>126</v>
      </c>
      <c r="I35" s="27" t="s">
        <v>127</v>
      </c>
      <c r="J35" s="26"/>
      <c r="K35" s="26"/>
      <c r="L35" s="26"/>
      <c r="M35" s="26"/>
      <c r="N35" s="26"/>
      <c r="O35" s="26"/>
      <c r="P35" s="26"/>
    </row>
    <row r="36" s="5" customFormat="1" ht="20" customHeight="1" spans="1:16">
      <c r="A36" s="4">
        <v>34</v>
      </c>
      <c r="B36" s="4" t="s">
        <v>72</v>
      </c>
      <c r="C36" s="4" t="s">
        <v>128</v>
      </c>
      <c r="D36" s="4" t="s">
        <v>49</v>
      </c>
      <c r="E36" s="7">
        <f t="shared" si="1"/>
        <v>792.87</v>
      </c>
      <c r="F36" s="17"/>
      <c r="G36" s="4" t="s">
        <v>129</v>
      </c>
      <c r="H36" s="4" t="s">
        <v>130</v>
      </c>
      <c r="I36" s="4" t="s">
        <v>15</v>
      </c>
      <c r="J36" s="26"/>
      <c r="K36" s="26"/>
      <c r="L36" s="26"/>
      <c r="M36" s="26"/>
      <c r="N36" s="26"/>
      <c r="O36" s="26"/>
      <c r="P36" s="26"/>
    </row>
    <row r="37" s="5" customFormat="1" ht="20" customHeight="1" spans="1:16">
      <c r="A37" s="4">
        <v>35</v>
      </c>
      <c r="B37" s="4" t="s">
        <v>72</v>
      </c>
      <c r="C37" s="4" t="s">
        <v>131</v>
      </c>
      <c r="D37" s="4" t="s">
        <v>49</v>
      </c>
      <c r="E37" s="7">
        <f t="shared" si="1"/>
        <v>792.87</v>
      </c>
      <c r="F37" s="17"/>
      <c r="G37" s="4" t="s">
        <v>132</v>
      </c>
      <c r="H37" s="4" t="s">
        <v>133</v>
      </c>
      <c r="I37" s="4" t="s">
        <v>15</v>
      </c>
      <c r="J37" s="26"/>
      <c r="K37" s="26"/>
      <c r="L37" s="26"/>
      <c r="M37" s="26"/>
      <c r="N37" s="26"/>
      <c r="O37" s="26"/>
      <c r="P37" s="26"/>
    </row>
    <row r="38" s="5" customFormat="1" ht="20" customHeight="1" spans="1:16">
      <c r="A38" s="4">
        <v>36</v>
      </c>
      <c r="B38" s="4" t="s">
        <v>72</v>
      </c>
      <c r="C38" s="4" t="s">
        <v>134</v>
      </c>
      <c r="D38" s="4" t="s">
        <v>135</v>
      </c>
      <c r="E38" s="7">
        <v>399.18</v>
      </c>
      <c r="F38" s="18"/>
      <c r="G38" s="4" t="s">
        <v>136</v>
      </c>
      <c r="H38" s="4"/>
      <c r="I38" s="4" t="s">
        <v>15</v>
      </c>
      <c r="J38" s="26"/>
      <c r="K38" s="26"/>
      <c r="L38" s="26"/>
      <c r="M38" s="26"/>
      <c r="N38" s="26"/>
      <c r="O38" s="26"/>
      <c r="P38" s="26"/>
    </row>
    <row r="39" s="4" customFormat="1" ht="20" customHeight="1" spans="1:17">
      <c r="A39" s="4">
        <v>37</v>
      </c>
      <c r="B39" s="4" t="s">
        <v>137</v>
      </c>
      <c r="C39" s="4" t="s">
        <v>138</v>
      </c>
      <c r="D39" s="4" t="s">
        <v>139</v>
      </c>
      <c r="E39" s="7">
        <v>797.34</v>
      </c>
      <c r="F39" s="16">
        <f>SUM(E39:E45)</f>
        <v>8408.94</v>
      </c>
      <c r="G39" s="4" t="s">
        <v>140</v>
      </c>
      <c r="H39" s="4" t="s">
        <v>141</v>
      </c>
      <c r="I39" s="4" t="s">
        <v>15</v>
      </c>
      <c r="J39" s="26"/>
      <c r="K39" s="26"/>
      <c r="L39" s="26"/>
      <c r="M39" s="26"/>
      <c r="N39" s="26"/>
      <c r="O39" s="26"/>
      <c r="P39" s="26"/>
      <c r="Q39" s="30"/>
    </row>
    <row r="40" s="4" customFormat="1" ht="20" customHeight="1" spans="1:17">
      <c r="A40" s="4">
        <v>38</v>
      </c>
      <c r="B40" s="4" t="s">
        <v>137</v>
      </c>
      <c r="C40" s="4" t="s">
        <v>142</v>
      </c>
      <c r="D40" s="4" t="s">
        <v>139</v>
      </c>
      <c r="E40" s="7">
        <v>897.72</v>
      </c>
      <c r="F40" s="17"/>
      <c r="G40" s="4" t="s">
        <v>143</v>
      </c>
      <c r="H40" s="4" t="s">
        <v>144</v>
      </c>
      <c r="I40" s="4" t="s">
        <v>15</v>
      </c>
      <c r="J40" s="26"/>
      <c r="K40" s="26"/>
      <c r="L40" s="26"/>
      <c r="M40" s="26"/>
      <c r="N40" s="26"/>
      <c r="O40" s="26"/>
      <c r="P40" s="26"/>
      <c r="Q40" s="30"/>
    </row>
    <row r="41" s="6" customFormat="1" ht="20" customHeight="1" spans="1:17">
      <c r="A41" s="4">
        <v>39</v>
      </c>
      <c r="B41" s="4" t="s">
        <v>137</v>
      </c>
      <c r="C41" s="4" t="s">
        <v>145</v>
      </c>
      <c r="D41" s="4" t="s">
        <v>139</v>
      </c>
      <c r="E41" s="7">
        <v>945</v>
      </c>
      <c r="F41" s="17"/>
      <c r="G41" s="4" t="s">
        <v>146</v>
      </c>
      <c r="H41" s="4" t="s">
        <v>147</v>
      </c>
      <c r="I41" s="4" t="s">
        <v>15</v>
      </c>
      <c r="J41" s="28"/>
      <c r="K41" s="28"/>
      <c r="L41" s="28"/>
      <c r="M41" s="28"/>
      <c r="N41" s="28"/>
      <c r="O41" s="28"/>
      <c r="P41" s="28"/>
      <c r="Q41" s="31"/>
    </row>
    <row r="42" s="6" customFormat="1" ht="20" customHeight="1" spans="1:17">
      <c r="A42" s="4">
        <v>40</v>
      </c>
      <c r="B42" s="4" t="s">
        <v>137</v>
      </c>
      <c r="C42" s="4" t="s">
        <v>148</v>
      </c>
      <c r="D42" s="4" t="s">
        <v>139</v>
      </c>
      <c r="E42" s="7">
        <v>797.34</v>
      </c>
      <c r="F42" s="17"/>
      <c r="G42" s="4" t="s">
        <v>149</v>
      </c>
      <c r="H42" s="4"/>
      <c r="I42" s="4" t="s">
        <v>15</v>
      </c>
      <c r="J42" s="28"/>
      <c r="K42" s="28"/>
      <c r="L42" s="28"/>
      <c r="M42" s="28"/>
      <c r="N42" s="28"/>
      <c r="O42" s="28"/>
      <c r="P42" s="28"/>
      <c r="Q42" s="31"/>
    </row>
    <row r="43" s="6" customFormat="1" ht="20" customHeight="1" spans="1:17">
      <c r="A43" s="4">
        <v>41</v>
      </c>
      <c r="B43" s="4" t="s">
        <v>137</v>
      </c>
      <c r="C43" s="4" t="s">
        <v>150</v>
      </c>
      <c r="D43" s="4" t="s">
        <v>151</v>
      </c>
      <c r="E43" s="7">
        <v>2207.76</v>
      </c>
      <c r="F43" s="17"/>
      <c r="G43" s="4" t="s">
        <v>152</v>
      </c>
      <c r="H43" s="4"/>
      <c r="I43" s="4" t="s">
        <v>32</v>
      </c>
      <c r="J43" s="28"/>
      <c r="K43" s="28"/>
      <c r="L43" s="28"/>
      <c r="M43" s="28"/>
      <c r="N43" s="28"/>
      <c r="O43" s="28"/>
      <c r="P43" s="28"/>
      <c r="Q43" s="31"/>
    </row>
    <row r="44" s="4" customFormat="1" ht="20" customHeight="1" spans="1:17">
      <c r="A44" s="4">
        <v>42</v>
      </c>
      <c r="B44" s="4" t="s">
        <v>137</v>
      </c>
      <c r="C44" s="4" t="s">
        <v>153</v>
      </c>
      <c r="D44" s="20" t="s">
        <v>154</v>
      </c>
      <c r="E44" s="7">
        <v>1062.78</v>
      </c>
      <c r="F44" s="17"/>
      <c r="G44" s="4" t="s">
        <v>155</v>
      </c>
      <c r="I44" s="4" t="s">
        <v>32</v>
      </c>
      <c r="J44" s="26"/>
      <c r="K44" s="26"/>
      <c r="L44" s="26"/>
      <c r="M44" s="26"/>
      <c r="N44" s="26"/>
      <c r="O44" s="26"/>
      <c r="P44" s="26"/>
      <c r="Q44" s="30"/>
    </row>
    <row r="45" s="4" customFormat="1" ht="20" customHeight="1" spans="1:17">
      <c r="A45" s="4">
        <v>43</v>
      </c>
      <c r="B45" s="4" t="s">
        <v>137</v>
      </c>
      <c r="C45" s="4" t="s">
        <v>156</v>
      </c>
      <c r="D45" s="4" t="s">
        <v>151</v>
      </c>
      <c r="E45" s="7">
        <v>1701</v>
      </c>
      <c r="F45" s="18"/>
      <c r="G45" s="4" t="s">
        <v>157</v>
      </c>
      <c r="H45" s="4" t="s">
        <v>158</v>
      </c>
      <c r="I45" s="4" t="s">
        <v>15</v>
      </c>
      <c r="J45" s="26"/>
      <c r="K45" s="26"/>
      <c r="L45" s="26"/>
      <c r="M45" s="26"/>
      <c r="N45" s="26"/>
      <c r="O45" s="26"/>
      <c r="P45" s="26"/>
      <c r="Q45" s="30"/>
    </row>
    <row r="46" s="5" customFormat="1" ht="20" customHeight="1" spans="1:16">
      <c r="A46" s="4">
        <v>44</v>
      </c>
      <c r="B46" s="4" t="s">
        <v>159</v>
      </c>
      <c r="C46" s="4" t="s">
        <v>160</v>
      </c>
      <c r="D46" s="4" t="s">
        <v>151</v>
      </c>
      <c r="E46" s="7">
        <v>1593.66</v>
      </c>
      <c r="F46" s="7">
        <v>1593.66</v>
      </c>
      <c r="G46" s="4" t="s">
        <v>161</v>
      </c>
      <c r="H46" s="4"/>
      <c r="I46" s="4" t="s">
        <v>32</v>
      </c>
      <c r="J46" s="26"/>
      <c r="K46" s="26"/>
      <c r="L46" s="26"/>
      <c r="M46" s="26"/>
      <c r="N46" s="26"/>
      <c r="O46" s="26"/>
      <c r="P46" s="26"/>
    </row>
    <row r="47" s="6" customFormat="1" ht="20" customHeight="1" spans="1:17">
      <c r="A47" s="4">
        <v>45</v>
      </c>
      <c r="B47" s="4" t="s">
        <v>162</v>
      </c>
      <c r="C47" s="4" t="s">
        <v>163</v>
      </c>
      <c r="D47" s="4" t="s">
        <v>151</v>
      </c>
      <c r="E47" s="7">
        <v>1593.66</v>
      </c>
      <c r="F47" s="21">
        <f>E47+E48</f>
        <v>3187.32</v>
      </c>
      <c r="G47" s="4" t="s">
        <v>164</v>
      </c>
      <c r="H47" s="4"/>
      <c r="I47" s="4" t="s">
        <v>15</v>
      </c>
      <c r="J47" s="28"/>
      <c r="K47" s="28"/>
      <c r="L47" s="28"/>
      <c r="M47" s="28"/>
      <c r="N47" s="28"/>
      <c r="O47" s="28"/>
      <c r="P47" s="28"/>
      <c r="Q47" s="31"/>
    </row>
    <row r="48" s="6" customFormat="1" ht="20" customHeight="1" spans="1:17">
      <c r="A48" s="4">
        <v>46</v>
      </c>
      <c r="B48" s="4" t="s">
        <v>162</v>
      </c>
      <c r="C48" s="4" t="s">
        <v>165</v>
      </c>
      <c r="D48" s="4" t="s">
        <v>151</v>
      </c>
      <c r="E48" s="7">
        <v>1593.66</v>
      </c>
      <c r="F48" s="22"/>
      <c r="G48" s="4" t="s">
        <v>166</v>
      </c>
      <c r="H48" s="4"/>
      <c r="I48" s="4" t="s">
        <v>15</v>
      </c>
      <c r="J48" s="28"/>
      <c r="K48" s="28"/>
      <c r="L48" s="28"/>
      <c r="M48" s="28"/>
      <c r="N48" s="28"/>
      <c r="O48" s="28"/>
      <c r="P48" s="28"/>
      <c r="Q48" s="31"/>
    </row>
    <row r="49" s="4" customFormat="1" ht="20" customHeight="1" spans="1:17">
      <c r="A49" s="4">
        <v>47</v>
      </c>
      <c r="B49" s="4" t="s">
        <v>167</v>
      </c>
      <c r="C49" s="4" t="s">
        <v>168</v>
      </c>
      <c r="D49" s="4" t="s">
        <v>151</v>
      </c>
      <c r="E49" s="7">
        <v>1593.66</v>
      </c>
      <c r="F49" s="16">
        <f>E49+E50</f>
        <v>2258.28</v>
      </c>
      <c r="G49" s="4" t="s">
        <v>169</v>
      </c>
      <c r="I49" s="4" t="s">
        <v>32</v>
      </c>
      <c r="J49" s="26"/>
      <c r="K49" s="26"/>
      <c r="L49" s="26"/>
      <c r="M49" s="26"/>
      <c r="N49" s="26"/>
      <c r="O49" s="26"/>
      <c r="P49" s="26"/>
      <c r="Q49" s="30"/>
    </row>
    <row r="50" s="4" customFormat="1" ht="20" customHeight="1" spans="1:17">
      <c r="A50" s="4">
        <v>48</v>
      </c>
      <c r="B50" s="4" t="s">
        <v>167</v>
      </c>
      <c r="C50" s="4" t="s">
        <v>170</v>
      </c>
      <c r="D50" s="4" t="s">
        <v>171</v>
      </c>
      <c r="E50" s="7">
        <v>664.62</v>
      </c>
      <c r="F50" s="18"/>
      <c r="G50" s="4" t="s">
        <v>172</v>
      </c>
      <c r="I50" s="4" t="s">
        <v>15</v>
      </c>
      <c r="J50" s="26"/>
      <c r="K50" s="26"/>
      <c r="L50" s="26"/>
      <c r="M50" s="26"/>
      <c r="N50" s="26"/>
      <c r="O50" s="26"/>
      <c r="P50" s="26"/>
      <c r="Q50" s="30"/>
    </row>
    <row r="51" s="4" customFormat="1" ht="20" customHeight="1" spans="1:17">
      <c r="A51" s="4">
        <v>49</v>
      </c>
      <c r="B51" s="4" t="s">
        <v>173</v>
      </c>
      <c r="C51" s="4" t="s">
        <v>174</v>
      </c>
      <c r="D51" s="4" t="s">
        <v>151</v>
      </c>
      <c r="E51" s="7">
        <v>1593.66</v>
      </c>
      <c r="F51" s="16">
        <f>SUM(E51:E57)</f>
        <v>9562.98</v>
      </c>
      <c r="G51" s="4" t="s">
        <v>175</v>
      </c>
      <c r="I51" s="4" t="s">
        <v>32</v>
      </c>
      <c r="J51" s="26"/>
      <c r="K51" s="26"/>
      <c r="L51" s="26"/>
      <c r="M51" s="26"/>
      <c r="N51" s="26"/>
      <c r="O51" s="26"/>
      <c r="P51" s="26"/>
      <c r="Q51" s="30"/>
    </row>
    <row r="52" s="4" customFormat="1" ht="20" customHeight="1" spans="1:17">
      <c r="A52" s="4">
        <v>50</v>
      </c>
      <c r="B52" s="4" t="s">
        <v>173</v>
      </c>
      <c r="C52" s="4" t="s">
        <v>176</v>
      </c>
      <c r="D52" s="4" t="s">
        <v>151</v>
      </c>
      <c r="E52" s="7">
        <v>1593.66</v>
      </c>
      <c r="F52" s="17"/>
      <c r="G52" s="4" t="s">
        <v>177</v>
      </c>
      <c r="I52" s="4" t="s">
        <v>32</v>
      </c>
      <c r="J52" s="26"/>
      <c r="K52" s="26"/>
      <c r="L52" s="26"/>
      <c r="M52" s="26"/>
      <c r="N52" s="26"/>
      <c r="O52" s="26"/>
      <c r="P52" s="26"/>
      <c r="Q52" s="30"/>
    </row>
    <row r="53" s="4" customFormat="1" ht="20" customHeight="1" spans="1:17">
      <c r="A53" s="4">
        <v>51</v>
      </c>
      <c r="B53" s="4" t="s">
        <v>173</v>
      </c>
      <c r="C53" s="4" t="s">
        <v>178</v>
      </c>
      <c r="D53" s="4" t="s">
        <v>139</v>
      </c>
      <c r="E53" s="7">
        <v>797.34</v>
      </c>
      <c r="F53" s="17"/>
      <c r="G53" s="4" t="s">
        <v>179</v>
      </c>
      <c r="I53" s="4" t="s">
        <v>15</v>
      </c>
      <c r="J53" s="26"/>
      <c r="K53" s="26"/>
      <c r="L53" s="26"/>
      <c r="M53" s="26"/>
      <c r="N53" s="26"/>
      <c r="O53" s="26"/>
      <c r="P53" s="26"/>
      <c r="Q53" s="30"/>
    </row>
    <row r="54" s="4" customFormat="1" ht="20" customHeight="1" spans="1:17">
      <c r="A54" s="4">
        <v>52</v>
      </c>
      <c r="B54" s="4" t="s">
        <v>173</v>
      </c>
      <c r="C54" s="4" t="s">
        <v>180</v>
      </c>
      <c r="D54" s="4" t="s">
        <v>151</v>
      </c>
      <c r="E54" s="7">
        <v>1593.66</v>
      </c>
      <c r="F54" s="17"/>
      <c r="G54" s="23" t="s">
        <v>181</v>
      </c>
      <c r="H54" s="23"/>
      <c r="I54" s="4" t="s">
        <v>32</v>
      </c>
      <c r="J54" s="26"/>
      <c r="K54" s="26"/>
      <c r="L54" s="26"/>
      <c r="M54" s="26"/>
      <c r="N54" s="26"/>
      <c r="O54" s="26"/>
      <c r="P54" s="26"/>
      <c r="Q54" s="30"/>
    </row>
    <row r="55" s="4" customFormat="1" ht="20" customHeight="1" spans="1:17">
      <c r="A55" s="4">
        <v>53</v>
      </c>
      <c r="B55" s="4" t="s">
        <v>173</v>
      </c>
      <c r="C55" s="4" t="s">
        <v>182</v>
      </c>
      <c r="D55" s="4" t="s">
        <v>151</v>
      </c>
      <c r="E55" s="7">
        <v>1593.66</v>
      </c>
      <c r="F55" s="17"/>
      <c r="G55" s="4" t="s">
        <v>183</v>
      </c>
      <c r="I55" s="4" t="s">
        <v>32</v>
      </c>
      <c r="J55" s="26"/>
      <c r="K55" s="26"/>
      <c r="L55" s="26"/>
      <c r="M55" s="26"/>
      <c r="N55" s="26"/>
      <c r="O55" s="26"/>
      <c r="P55" s="26"/>
      <c r="Q55" s="30"/>
    </row>
    <row r="56" s="4" customFormat="1" ht="20" customHeight="1" spans="1:17">
      <c r="A56" s="4">
        <v>54</v>
      </c>
      <c r="B56" s="4" t="s">
        <v>173</v>
      </c>
      <c r="C56" s="4" t="s">
        <v>184</v>
      </c>
      <c r="D56" s="4" t="s">
        <v>151</v>
      </c>
      <c r="E56" s="7">
        <v>1593.66</v>
      </c>
      <c r="F56" s="17"/>
      <c r="G56" s="4" t="s">
        <v>185</v>
      </c>
      <c r="I56" s="4" t="s">
        <v>32</v>
      </c>
      <c r="J56" s="26"/>
      <c r="K56" s="26"/>
      <c r="L56" s="26"/>
      <c r="M56" s="26"/>
      <c r="N56" s="26"/>
      <c r="O56" s="26"/>
      <c r="P56" s="26"/>
      <c r="Q56" s="30"/>
    </row>
    <row r="57" s="4" customFormat="1" ht="20" customHeight="1" spans="1:17">
      <c r="A57" s="4">
        <v>55</v>
      </c>
      <c r="B57" s="4" t="s">
        <v>173</v>
      </c>
      <c r="C57" s="4" t="s">
        <v>186</v>
      </c>
      <c r="D57" s="4" t="s">
        <v>139</v>
      </c>
      <c r="E57" s="7">
        <v>797.34</v>
      </c>
      <c r="F57" s="18"/>
      <c r="G57" s="4" t="s">
        <v>187</v>
      </c>
      <c r="I57" s="4" t="s">
        <v>15</v>
      </c>
      <c r="J57" s="26"/>
      <c r="K57" s="26"/>
      <c r="L57" s="26"/>
      <c r="M57" s="26"/>
      <c r="N57" s="26"/>
      <c r="O57" s="26"/>
      <c r="P57" s="26"/>
      <c r="Q57" s="30"/>
    </row>
    <row r="58" s="4" customFormat="1" ht="20" customHeight="1" spans="1:17">
      <c r="A58" s="4">
        <v>56</v>
      </c>
      <c r="B58" s="4" t="s">
        <v>188</v>
      </c>
      <c r="C58" s="4" t="s">
        <v>189</v>
      </c>
      <c r="D58" s="4" t="s">
        <v>190</v>
      </c>
      <c r="E58" s="7">
        <v>266.12</v>
      </c>
      <c r="F58" s="7">
        <v>266.12</v>
      </c>
      <c r="G58" s="4" t="s">
        <v>191</v>
      </c>
      <c r="I58" s="4" t="s">
        <v>15</v>
      </c>
      <c r="J58" s="26"/>
      <c r="K58" s="26"/>
      <c r="L58" s="26"/>
      <c r="M58" s="26"/>
      <c r="N58" s="26"/>
      <c r="O58" s="26"/>
      <c r="P58" s="26"/>
      <c r="Q58" s="30"/>
    </row>
    <row r="59" s="4" customFormat="1" ht="20" customHeight="1" spans="1:17">
      <c r="A59" s="4">
        <v>57</v>
      </c>
      <c r="B59" s="4" t="s">
        <v>192</v>
      </c>
      <c r="C59" s="4" t="s">
        <v>193</v>
      </c>
      <c r="D59" s="4" t="s">
        <v>151</v>
      </c>
      <c r="E59" s="7">
        <v>2005.92</v>
      </c>
      <c r="F59" s="21">
        <f>E59+E60</f>
        <v>4084.92</v>
      </c>
      <c r="G59" s="4" t="s">
        <v>194</v>
      </c>
      <c r="H59" s="4" t="s">
        <v>195</v>
      </c>
      <c r="I59" s="4" t="s">
        <v>15</v>
      </c>
      <c r="J59" s="26"/>
      <c r="K59" s="26"/>
      <c r="L59" s="26"/>
      <c r="M59" s="26"/>
      <c r="N59" s="26"/>
      <c r="O59" s="26"/>
      <c r="P59" s="26"/>
      <c r="Q59" s="30"/>
    </row>
    <row r="60" s="4" customFormat="1" ht="20" customHeight="1" spans="1:17">
      <c r="A60" s="4">
        <v>58</v>
      </c>
      <c r="B60" s="4" t="s">
        <v>192</v>
      </c>
      <c r="C60" s="4" t="s">
        <v>196</v>
      </c>
      <c r="D60" s="4" t="s">
        <v>151</v>
      </c>
      <c r="E60" s="7">
        <v>2079</v>
      </c>
      <c r="F60" s="22"/>
      <c r="G60" s="4" t="s">
        <v>197</v>
      </c>
      <c r="H60" s="4" t="s">
        <v>198</v>
      </c>
      <c r="I60" s="4" t="s">
        <v>15</v>
      </c>
      <c r="J60" s="26"/>
      <c r="K60" s="26"/>
      <c r="L60" s="26"/>
      <c r="M60" s="26"/>
      <c r="N60" s="26"/>
      <c r="O60" s="26"/>
      <c r="P60" s="26"/>
      <c r="Q60" s="30"/>
    </row>
    <row r="61" s="4" customFormat="1" ht="20" customHeight="1" spans="1:17">
      <c r="A61" s="4">
        <v>59</v>
      </c>
      <c r="B61" s="24" t="s">
        <v>199</v>
      </c>
      <c r="C61" s="4" t="s">
        <v>200</v>
      </c>
      <c r="D61" s="4" t="s">
        <v>151</v>
      </c>
      <c r="E61" s="7">
        <v>1829.52</v>
      </c>
      <c r="F61" s="16">
        <f>E61+E62+E63+E64</f>
        <v>5973.66</v>
      </c>
      <c r="G61" s="4" t="s">
        <v>201</v>
      </c>
      <c r="H61" s="4" t="s">
        <v>202</v>
      </c>
      <c r="I61" s="4" t="s">
        <v>15</v>
      </c>
      <c r="J61" s="26"/>
      <c r="K61" s="26"/>
      <c r="L61" s="26"/>
      <c r="M61" s="26"/>
      <c r="N61" s="26"/>
      <c r="O61" s="26"/>
      <c r="P61" s="26"/>
      <c r="Q61" s="30"/>
    </row>
    <row r="62" s="4" customFormat="1" ht="20" customHeight="1" spans="1:17">
      <c r="A62" s="4">
        <v>60</v>
      </c>
      <c r="B62" s="24" t="s">
        <v>199</v>
      </c>
      <c r="C62" s="4" t="s">
        <v>203</v>
      </c>
      <c r="D62" s="4" t="s">
        <v>151</v>
      </c>
      <c r="E62" s="7">
        <v>1219.68</v>
      </c>
      <c r="F62" s="17"/>
      <c r="G62" s="4" t="s">
        <v>204</v>
      </c>
      <c r="I62" s="4" t="s">
        <v>15</v>
      </c>
      <c r="J62" s="26"/>
      <c r="K62" s="26"/>
      <c r="L62" s="26"/>
      <c r="M62" s="26"/>
      <c r="N62" s="26"/>
      <c r="O62" s="26"/>
      <c r="P62" s="26"/>
      <c r="Q62" s="30"/>
    </row>
    <row r="63" s="4" customFormat="1" ht="20" customHeight="1" spans="1:17">
      <c r="A63" s="4">
        <v>61</v>
      </c>
      <c r="B63" s="24" t="s">
        <v>199</v>
      </c>
      <c r="C63" s="4" t="s">
        <v>205</v>
      </c>
      <c r="D63" s="4" t="s">
        <v>139</v>
      </c>
      <c r="E63" s="7">
        <v>914.76</v>
      </c>
      <c r="F63" s="17"/>
      <c r="G63" s="4" t="s">
        <v>206</v>
      </c>
      <c r="I63" s="4" t="s">
        <v>15</v>
      </c>
      <c r="J63" s="26"/>
      <c r="K63" s="26"/>
      <c r="L63" s="26"/>
      <c r="M63" s="26"/>
      <c r="N63" s="26"/>
      <c r="O63" s="26"/>
      <c r="P63" s="26"/>
      <c r="Q63" s="30"/>
    </row>
    <row r="64" s="4" customFormat="1" ht="20" customHeight="1" spans="1:17">
      <c r="A64" s="4">
        <v>62</v>
      </c>
      <c r="B64" s="24" t="s">
        <v>199</v>
      </c>
      <c r="C64" s="4" t="s">
        <v>207</v>
      </c>
      <c r="D64" s="4" t="s">
        <v>208</v>
      </c>
      <c r="E64" s="7">
        <v>2009.7</v>
      </c>
      <c r="F64" s="18"/>
      <c r="G64" s="4" t="s">
        <v>209</v>
      </c>
      <c r="I64" s="4" t="s">
        <v>15</v>
      </c>
      <c r="J64" s="26"/>
      <c r="K64" s="26"/>
      <c r="L64" s="26"/>
      <c r="M64" s="26"/>
      <c r="N64" s="26"/>
      <c r="O64" s="26"/>
      <c r="P64" s="26"/>
      <c r="Q64" s="30"/>
    </row>
    <row r="65" s="3" customFormat="1" ht="20" customHeight="1" spans="1:16">
      <c r="A65" s="4">
        <v>63</v>
      </c>
      <c r="B65" s="24" t="s">
        <v>210</v>
      </c>
      <c r="C65" s="4" t="s">
        <v>211</v>
      </c>
      <c r="D65" s="4" t="s">
        <v>65</v>
      </c>
      <c r="E65" s="7">
        <v>399.18</v>
      </c>
      <c r="F65" s="7">
        <v>399.18</v>
      </c>
      <c r="G65" s="4" t="s">
        <v>212</v>
      </c>
      <c r="H65" s="4"/>
      <c r="I65" s="4" t="s">
        <v>15</v>
      </c>
      <c r="J65" s="26"/>
      <c r="K65" s="26"/>
      <c r="L65" s="26"/>
      <c r="M65" s="26"/>
      <c r="N65" s="26"/>
      <c r="O65" s="26"/>
      <c r="P65" s="26"/>
    </row>
    <row r="66" s="7" customFormat="1" ht="20" customHeight="1" spans="1:17">
      <c r="A66" s="4">
        <v>64</v>
      </c>
      <c r="B66" s="24" t="s">
        <v>213</v>
      </c>
      <c r="C66" s="7" t="s">
        <v>214</v>
      </c>
      <c r="D66" s="7" t="s">
        <v>151</v>
      </c>
      <c r="E66" s="7">
        <v>1593.66</v>
      </c>
      <c r="F66" s="7">
        <v>1593.66</v>
      </c>
      <c r="G66" s="7" t="s">
        <v>166</v>
      </c>
      <c r="I66" s="37" t="s">
        <v>215</v>
      </c>
      <c r="J66" s="38"/>
      <c r="K66" s="38"/>
      <c r="L66" s="38"/>
      <c r="M66" s="38"/>
      <c r="N66" s="38"/>
      <c r="O66" s="38"/>
      <c r="P66" s="38"/>
      <c r="Q66" s="41"/>
    </row>
    <row r="67" s="3" customFormat="1" ht="20" customHeight="1" spans="1:16">
      <c r="A67" s="4">
        <v>65</v>
      </c>
      <c r="B67" s="4" t="s">
        <v>216</v>
      </c>
      <c r="C67" s="4" t="s">
        <v>217</v>
      </c>
      <c r="D67" s="4" t="s">
        <v>171</v>
      </c>
      <c r="E67" s="7">
        <v>664.62</v>
      </c>
      <c r="F67" s="16">
        <f>E67+E68</f>
        <v>2258.28</v>
      </c>
      <c r="G67" s="4" t="s">
        <v>172</v>
      </c>
      <c r="H67" s="4" t="s">
        <v>218</v>
      </c>
      <c r="I67" s="4" t="s">
        <v>15</v>
      </c>
      <c r="J67" s="26"/>
      <c r="K67" s="26"/>
      <c r="L67" s="26"/>
      <c r="M67" s="26"/>
      <c r="N67" s="26"/>
      <c r="O67" s="26"/>
      <c r="P67" s="26"/>
    </row>
    <row r="68" s="3" customFormat="1" ht="20" customHeight="1" spans="1:16">
      <c r="A68" s="4">
        <v>66</v>
      </c>
      <c r="B68" s="4" t="s">
        <v>216</v>
      </c>
      <c r="C68" s="4" t="s">
        <v>219</v>
      </c>
      <c r="D68" s="4" t="s">
        <v>151</v>
      </c>
      <c r="E68" s="7">
        <v>1593.66</v>
      </c>
      <c r="F68" s="18"/>
      <c r="G68" s="4" t="s">
        <v>220</v>
      </c>
      <c r="H68" s="4" t="s">
        <v>221</v>
      </c>
      <c r="I68" s="4" t="s">
        <v>15</v>
      </c>
      <c r="J68" s="26"/>
      <c r="K68" s="26"/>
      <c r="L68" s="26"/>
      <c r="M68" s="26"/>
      <c r="N68" s="26"/>
      <c r="O68" s="26"/>
      <c r="P68" s="26"/>
    </row>
    <row r="69" s="4" customFormat="1" ht="20" customHeight="1" spans="1:17">
      <c r="A69" s="4">
        <v>67</v>
      </c>
      <c r="B69" s="4" t="s">
        <v>222</v>
      </c>
      <c r="C69" s="4" t="s">
        <v>223</v>
      </c>
      <c r="D69" s="4" t="s">
        <v>154</v>
      </c>
      <c r="E69" s="7">
        <v>1062.78</v>
      </c>
      <c r="F69" s="7">
        <v>1062.78</v>
      </c>
      <c r="G69" s="4" t="s">
        <v>224</v>
      </c>
      <c r="I69" s="4" t="s">
        <v>32</v>
      </c>
      <c r="J69" s="26"/>
      <c r="K69" s="26"/>
      <c r="L69" s="26"/>
      <c r="M69" s="26"/>
      <c r="N69" s="26"/>
      <c r="O69" s="26"/>
      <c r="P69" s="26"/>
      <c r="Q69" s="30"/>
    </row>
    <row r="70" s="3" customFormat="1" ht="20" customHeight="1" spans="1:16">
      <c r="A70" s="4">
        <v>68</v>
      </c>
      <c r="B70" s="4" t="s">
        <v>225</v>
      </c>
      <c r="C70" s="4" t="s">
        <v>226</v>
      </c>
      <c r="D70" s="4" t="s">
        <v>227</v>
      </c>
      <c r="E70" s="7">
        <v>577.52</v>
      </c>
      <c r="F70" s="7">
        <v>577.52</v>
      </c>
      <c r="G70" s="4" t="s">
        <v>228</v>
      </c>
      <c r="H70" s="4"/>
      <c r="I70" s="4" t="s">
        <v>15</v>
      </c>
      <c r="J70" s="26"/>
      <c r="K70" s="26"/>
      <c r="L70" s="26"/>
      <c r="M70" s="26"/>
      <c r="N70" s="26"/>
      <c r="O70" s="26"/>
      <c r="P70" s="26"/>
    </row>
    <row r="71" s="4" customFormat="1" ht="20" customHeight="1" spans="1:17">
      <c r="A71" s="4">
        <v>69</v>
      </c>
      <c r="B71" s="4" t="s">
        <v>229</v>
      </c>
      <c r="C71" s="4" t="s">
        <v>230</v>
      </c>
      <c r="D71" s="4" t="s">
        <v>151</v>
      </c>
      <c r="E71" s="7">
        <v>1596.72</v>
      </c>
      <c r="F71" s="7">
        <v>1596.72</v>
      </c>
      <c r="G71" s="4" t="s">
        <v>231</v>
      </c>
      <c r="I71" s="4" t="s">
        <v>32</v>
      </c>
      <c r="J71" s="26"/>
      <c r="K71" s="26"/>
      <c r="L71" s="26"/>
      <c r="M71" s="26"/>
      <c r="N71" s="26"/>
      <c r="O71" s="26"/>
      <c r="P71" s="26"/>
      <c r="Q71" s="30"/>
    </row>
    <row r="72" s="3" customFormat="1" ht="20" customHeight="1" spans="1:16">
      <c r="A72" s="4">
        <v>70</v>
      </c>
      <c r="B72" s="4" t="s">
        <v>232</v>
      </c>
      <c r="C72" s="32" t="s">
        <v>233</v>
      </c>
      <c r="D72" s="4" t="s">
        <v>190</v>
      </c>
      <c r="E72" s="7">
        <v>266.12</v>
      </c>
      <c r="F72" s="16">
        <f>E72+E73+E74</f>
        <v>1860.8</v>
      </c>
      <c r="G72" s="4" t="s">
        <v>228</v>
      </c>
      <c r="H72" s="4" t="s">
        <v>234</v>
      </c>
      <c r="I72" s="4" t="s">
        <v>15</v>
      </c>
      <c r="J72" s="26"/>
      <c r="K72" s="26"/>
      <c r="L72" s="26"/>
      <c r="M72" s="26"/>
      <c r="N72" s="26"/>
      <c r="O72" s="26"/>
      <c r="P72" s="26"/>
    </row>
    <row r="73" s="3" customFormat="1" ht="20" customHeight="1" spans="1:16">
      <c r="A73" s="4">
        <v>71</v>
      </c>
      <c r="B73" s="4" t="s">
        <v>232</v>
      </c>
      <c r="C73" s="4" t="s">
        <v>235</v>
      </c>
      <c r="D73" s="4" t="s">
        <v>227</v>
      </c>
      <c r="E73" s="7">
        <v>531.9</v>
      </c>
      <c r="F73" s="17"/>
      <c r="G73" s="4" t="s">
        <v>236</v>
      </c>
      <c r="H73" s="4" t="s">
        <v>237</v>
      </c>
      <c r="I73" s="4" t="s">
        <v>32</v>
      </c>
      <c r="J73" s="26"/>
      <c r="K73" s="26"/>
      <c r="L73" s="26"/>
      <c r="M73" s="26"/>
      <c r="N73" s="26"/>
      <c r="O73" s="26"/>
      <c r="P73" s="26"/>
    </row>
    <row r="74" s="3" customFormat="1" ht="20" customHeight="1" spans="1:16">
      <c r="A74" s="4">
        <v>72</v>
      </c>
      <c r="B74" s="4" t="s">
        <v>232</v>
      </c>
      <c r="C74" s="4" t="s">
        <v>238</v>
      </c>
      <c r="D74" s="4" t="s">
        <v>154</v>
      </c>
      <c r="E74" s="7">
        <v>1062.78</v>
      </c>
      <c r="F74" s="18"/>
      <c r="G74" s="4" t="s">
        <v>239</v>
      </c>
      <c r="H74" s="4" t="s">
        <v>240</v>
      </c>
      <c r="I74" s="4" t="s">
        <v>32</v>
      </c>
      <c r="J74" s="26"/>
      <c r="K74" s="26"/>
      <c r="L74" s="26"/>
      <c r="M74" s="26"/>
      <c r="N74" s="26"/>
      <c r="O74" s="26"/>
      <c r="P74" s="26"/>
    </row>
    <row r="75" s="4" customFormat="1" ht="20" customHeight="1" spans="1:17">
      <c r="A75" s="4">
        <v>73</v>
      </c>
      <c r="B75" s="4" t="s">
        <v>241</v>
      </c>
      <c r="C75" s="4" t="s">
        <v>242</v>
      </c>
      <c r="D75" s="4" t="s">
        <v>243</v>
      </c>
      <c r="E75" s="7">
        <v>1089.13</v>
      </c>
      <c r="F75" s="16">
        <f>SUM(E75:E80)</f>
        <v>3153.85</v>
      </c>
      <c r="G75" s="4" t="s">
        <v>244</v>
      </c>
      <c r="I75" s="4" t="s">
        <v>245</v>
      </c>
      <c r="J75" s="26"/>
      <c r="K75" s="26"/>
      <c r="L75" s="26"/>
      <c r="M75" s="26"/>
      <c r="N75" s="26"/>
      <c r="O75" s="26"/>
      <c r="P75" s="26"/>
      <c r="Q75" s="30"/>
    </row>
    <row r="76" s="4" customFormat="1" ht="20" customHeight="1" spans="1:17">
      <c r="A76" s="4">
        <v>74</v>
      </c>
      <c r="B76" s="4" t="s">
        <v>241</v>
      </c>
      <c r="C76" s="4" t="s">
        <v>246</v>
      </c>
      <c r="D76" s="4" t="s">
        <v>247</v>
      </c>
      <c r="E76" s="7">
        <v>395.52</v>
      </c>
      <c r="F76" s="17"/>
      <c r="G76" s="4" t="s">
        <v>248</v>
      </c>
      <c r="H76" s="4" t="s">
        <v>249</v>
      </c>
      <c r="I76" s="4" t="s">
        <v>15</v>
      </c>
      <c r="J76" s="26"/>
      <c r="K76" s="26"/>
      <c r="L76" s="26"/>
      <c r="M76" s="26"/>
      <c r="N76" s="26"/>
      <c r="O76" s="26"/>
      <c r="P76" s="26"/>
      <c r="Q76" s="30"/>
    </row>
    <row r="77" s="4" customFormat="1" ht="20" customHeight="1" spans="1:17">
      <c r="A77" s="4">
        <v>75</v>
      </c>
      <c r="B77" s="4" t="s">
        <v>241</v>
      </c>
      <c r="C77" s="4" t="s">
        <v>250</v>
      </c>
      <c r="D77" s="4" t="s">
        <v>251</v>
      </c>
      <c r="E77" s="7">
        <v>657.98</v>
      </c>
      <c r="F77" s="17"/>
      <c r="G77" s="4" t="s">
        <v>252</v>
      </c>
      <c r="H77" s="4" t="s">
        <v>253</v>
      </c>
      <c r="I77" s="4" t="s">
        <v>15</v>
      </c>
      <c r="J77" s="26"/>
      <c r="K77" s="26"/>
      <c r="L77" s="26"/>
      <c r="M77" s="26"/>
      <c r="N77" s="26"/>
      <c r="O77" s="26"/>
      <c r="P77" s="26"/>
      <c r="Q77" s="30"/>
    </row>
    <row r="78" s="4" customFormat="1" ht="20" customHeight="1" spans="1:17">
      <c r="A78" s="4">
        <v>76</v>
      </c>
      <c r="B78" s="4" t="s">
        <v>241</v>
      </c>
      <c r="C78" s="4" t="s">
        <v>254</v>
      </c>
      <c r="D78" s="4" t="s">
        <v>247</v>
      </c>
      <c r="E78" s="7">
        <v>345.52</v>
      </c>
      <c r="F78" s="17"/>
      <c r="G78" s="4" t="s">
        <v>125</v>
      </c>
      <c r="H78" s="4" t="s">
        <v>255</v>
      </c>
      <c r="I78" s="4" t="s">
        <v>15</v>
      </c>
      <c r="J78" s="26"/>
      <c r="K78" s="26"/>
      <c r="L78" s="26"/>
      <c r="M78" s="26"/>
      <c r="N78" s="26"/>
      <c r="O78" s="26"/>
      <c r="P78" s="26"/>
      <c r="Q78" s="30"/>
    </row>
    <row r="79" s="4" customFormat="1" ht="20" customHeight="1" spans="1:17">
      <c r="A79" s="4">
        <v>77</v>
      </c>
      <c r="B79" s="4" t="s">
        <v>241</v>
      </c>
      <c r="C79" s="4" t="s">
        <v>256</v>
      </c>
      <c r="D79" s="4" t="s">
        <v>247</v>
      </c>
      <c r="E79" s="7">
        <v>345.52</v>
      </c>
      <c r="F79" s="17"/>
      <c r="G79" s="4" t="s">
        <v>257</v>
      </c>
      <c r="H79" s="4" t="s">
        <v>258</v>
      </c>
      <c r="I79" s="4" t="s">
        <v>259</v>
      </c>
      <c r="J79" s="26"/>
      <c r="K79" s="26"/>
      <c r="L79" s="26"/>
      <c r="M79" s="26"/>
      <c r="N79" s="26"/>
      <c r="O79" s="26"/>
      <c r="P79" s="26"/>
      <c r="Q79" s="30"/>
    </row>
    <row r="80" s="4" customFormat="1" ht="20" customHeight="1" spans="1:17">
      <c r="A80" s="4">
        <v>78</v>
      </c>
      <c r="B80" s="4" t="s">
        <v>241</v>
      </c>
      <c r="C80" s="4" t="s">
        <v>260</v>
      </c>
      <c r="D80" s="4" t="s">
        <v>247</v>
      </c>
      <c r="E80" s="7">
        <v>320.18</v>
      </c>
      <c r="F80" s="18"/>
      <c r="G80" s="4" t="s">
        <v>261</v>
      </c>
      <c r="H80" s="4" t="s">
        <v>262</v>
      </c>
      <c r="I80" s="4" t="s">
        <v>259</v>
      </c>
      <c r="J80" s="26"/>
      <c r="K80" s="26"/>
      <c r="L80" s="26"/>
      <c r="M80" s="26"/>
      <c r="N80" s="26"/>
      <c r="O80" s="26"/>
      <c r="P80" s="26"/>
      <c r="Q80" s="30"/>
    </row>
    <row r="81" s="8" customFormat="1" ht="20" customHeight="1" spans="1:16">
      <c r="A81" s="4">
        <v>79</v>
      </c>
      <c r="B81" s="20" t="s">
        <v>263</v>
      </c>
      <c r="C81" s="32" t="s">
        <v>264</v>
      </c>
      <c r="D81" s="20" t="s">
        <v>227</v>
      </c>
      <c r="E81" s="32">
        <v>635.24</v>
      </c>
      <c r="F81" s="33">
        <f>SUM(E81:E100)</f>
        <v>19865.6</v>
      </c>
      <c r="G81" s="32" t="s">
        <v>265</v>
      </c>
      <c r="H81" s="32"/>
      <c r="I81" s="32" t="s">
        <v>15</v>
      </c>
      <c r="J81" s="39"/>
      <c r="K81" s="39"/>
      <c r="L81" s="39"/>
      <c r="M81" s="39"/>
      <c r="N81" s="39"/>
      <c r="O81" s="39"/>
      <c r="P81" s="39"/>
    </row>
    <row r="82" s="8" customFormat="1" ht="20" customHeight="1" spans="1:16">
      <c r="A82" s="4">
        <v>80</v>
      </c>
      <c r="B82" s="20" t="s">
        <v>263</v>
      </c>
      <c r="C82" s="32" t="s">
        <v>266</v>
      </c>
      <c r="D82" s="20" t="s">
        <v>151</v>
      </c>
      <c r="E82" s="32">
        <v>1732.32</v>
      </c>
      <c r="F82" s="34"/>
      <c r="G82" s="32" t="s">
        <v>267</v>
      </c>
      <c r="H82" s="32"/>
      <c r="I82" s="32" t="s">
        <v>15</v>
      </c>
      <c r="J82" s="39"/>
      <c r="K82" s="39"/>
      <c r="L82" s="39"/>
      <c r="M82" s="39"/>
      <c r="N82" s="39"/>
      <c r="O82" s="39"/>
      <c r="P82" s="39"/>
    </row>
    <row r="83" s="8" customFormat="1" ht="20" customHeight="1" spans="1:16">
      <c r="A83" s="4">
        <v>81</v>
      </c>
      <c r="B83" s="20" t="s">
        <v>263</v>
      </c>
      <c r="C83" s="32" t="s">
        <v>268</v>
      </c>
      <c r="D83" s="20" t="s">
        <v>139</v>
      </c>
      <c r="E83" s="32">
        <v>866.16</v>
      </c>
      <c r="F83" s="34"/>
      <c r="G83" s="32" t="s">
        <v>269</v>
      </c>
      <c r="H83" s="32"/>
      <c r="I83" s="32" t="s">
        <v>15</v>
      </c>
      <c r="J83" s="39"/>
      <c r="K83" s="39"/>
      <c r="L83" s="39"/>
      <c r="M83" s="39"/>
      <c r="N83" s="39"/>
      <c r="O83" s="39"/>
      <c r="P83" s="39"/>
    </row>
    <row r="84" s="8" customFormat="1" ht="20" customHeight="1" spans="1:16">
      <c r="A84" s="4">
        <v>82</v>
      </c>
      <c r="B84" s="20" t="s">
        <v>263</v>
      </c>
      <c r="C84" s="32" t="s">
        <v>270</v>
      </c>
      <c r="D84" s="20" t="s">
        <v>139</v>
      </c>
      <c r="E84" s="32">
        <v>866.16</v>
      </c>
      <c r="F84" s="34"/>
      <c r="G84" s="32" t="s">
        <v>271</v>
      </c>
      <c r="H84" s="32"/>
      <c r="I84" s="32" t="s">
        <v>15</v>
      </c>
      <c r="J84" s="39"/>
      <c r="K84" s="39"/>
      <c r="L84" s="39"/>
      <c r="M84" s="39"/>
      <c r="N84" s="39"/>
      <c r="O84" s="39"/>
      <c r="P84" s="39"/>
    </row>
    <row r="85" s="8" customFormat="1" ht="20" customHeight="1" spans="1:16">
      <c r="A85" s="4">
        <v>83</v>
      </c>
      <c r="B85" s="20" t="s">
        <v>263</v>
      </c>
      <c r="C85" s="32" t="s">
        <v>272</v>
      </c>
      <c r="D85" s="20" t="s">
        <v>139</v>
      </c>
      <c r="E85" s="32">
        <v>866.16</v>
      </c>
      <c r="F85" s="34"/>
      <c r="G85" s="32" t="s">
        <v>273</v>
      </c>
      <c r="H85" s="32"/>
      <c r="I85" s="32" t="s">
        <v>15</v>
      </c>
      <c r="J85" s="39"/>
      <c r="K85" s="39"/>
      <c r="L85" s="39"/>
      <c r="M85" s="39"/>
      <c r="N85" s="39"/>
      <c r="O85" s="39"/>
      <c r="P85" s="39"/>
    </row>
    <row r="86" s="8" customFormat="1" ht="20" customHeight="1" spans="1:16">
      <c r="A86" s="4">
        <v>84</v>
      </c>
      <c r="B86" s="20" t="s">
        <v>263</v>
      </c>
      <c r="C86" s="32" t="s">
        <v>274</v>
      </c>
      <c r="D86" s="20" t="s">
        <v>139</v>
      </c>
      <c r="E86" s="32">
        <v>866.16</v>
      </c>
      <c r="F86" s="34"/>
      <c r="G86" s="32" t="s">
        <v>275</v>
      </c>
      <c r="H86" s="32"/>
      <c r="I86" s="32" t="s">
        <v>15</v>
      </c>
      <c r="J86" s="39"/>
      <c r="K86" s="39"/>
      <c r="L86" s="39"/>
      <c r="M86" s="39"/>
      <c r="N86" s="39"/>
      <c r="O86" s="39"/>
      <c r="P86" s="39"/>
    </row>
    <row r="87" s="8" customFormat="1" ht="20" customHeight="1" spans="1:16">
      <c r="A87" s="4">
        <v>85</v>
      </c>
      <c r="B87" s="20" t="s">
        <v>263</v>
      </c>
      <c r="C87" s="32" t="s">
        <v>276</v>
      </c>
      <c r="D87" s="20" t="s">
        <v>139</v>
      </c>
      <c r="E87" s="32">
        <v>866.16</v>
      </c>
      <c r="F87" s="34"/>
      <c r="G87" s="32" t="s">
        <v>277</v>
      </c>
      <c r="H87" s="32"/>
      <c r="I87" s="32" t="s">
        <v>15</v>
      </c>
      <c r="J87" s="39"/>
      <c r="K87" s="39"/>
      <c r="L87" s="39"/>
      <c r="M87" s="39"/>
      <c r="N87" s="39"/>
      <c r="O87" s="39"/>
      <c r="P87" s="39"/>
    </row>
    <row r="88" s="8" customFormat="1" ht="20" customHeight="1" spans="1:16">
      <c r="A88" s="4">
        <v>86</v>
      </c>
      <c r="B88" s="20" t="s">
        <v>263</v>
      </c>
      <c r="C88" s="32" t="s">
        <v>278</v>
      </c>
      <c r="D88" s="20" t="s">
        <v>227</v>
      </c>
      <c r="E88" s="32">
        <v>635.24</v>
      </c>
      <c r="F88" s="34"/>
      <c r="G88" s="32" t="s">
        <v>279</v>
      </c>
      <c r="H88" s="32"/>
      <c r="I88" s="32" t="s">
        <v>15</v>
      </c>
      <c r="J88" s="39"/>
      <c r="K88" s="39"/>
      <c r="L88" s="39"/>
      <c r="M88" s="39"/>
      <c r="N88" s="39"/>
      <c r="O88" s="39"/>
      <c r="P88" s="39"/>
    </row>
    <row r="89" s="8" customFormat="1" ht="20" customHeight="1" spans="1:16">
      <c r="A89" s="4">
        <v>87</v>
      </c>
      <c r="B89" s="20" t="s">
        <v>263</v>
      </c>
      <c r="C89" s="32" t="s">
        <v>280</v>
      </c>
      <c r="D89" s="20" t="s">
        <v>139</v>
      </c>
      <c r="E89" s="32">
        <v>866.16</v>
      </c>
      <c r="F89" s="34"/>
      <c r="G89" s="32" t="s">
        <v>281</v>
      </c>
      <c r="H89" s="32"/>
      <c r="I89" s="32" t="s">
        <v>15</v>
      </c>
      <c r="J89" s="39"/>
      <c r="K89" s="39"/>
      <c r="L89" s="39"/>
      <c r="M89" s="39"/>
      <c r="N89" s="39"/>
      <c r="O89" s="39"/>
      <c r="P89" s="39"/>
    </row>
    <row r="90" s="8" customFormat="1" ht="20" customHeight="1" spans="1:16">
      <c r="A90" s="4">
        <v>88</v>
      </c>
      <c r="B90" s="20" t="s">
        <v>263</v>
      </c>
      <c r="C90" s="32" t="s">
        <v>282</v>
      </c>
      <c r="D90" s="20" t="s">
        <v>151</v>
      </c>
      <c r="E90" s="32">
        <v>1732.32</v>
      </c>
      <c r="F90" s="34"/>
      <c r="G90" s="32" t="s">
        <v>283</v>
      </c>
      <c r="H90" s="32"/>
      <c r="I90" s="32" t="s">
        <v>15</v>
      </c>
      <c r="J90" s="39"/>
      <c r="K90" s="39"/>
      <c r="L90" s="39"/>
      <c r="M90" s="39"/>
      <c r="N90" s="39"/>
      <c r="O90" s="39"/>
      <c r="P90" s="39"/>
    </row>
    <row r="91" s="9" customFormat="1" ht="20" customHeight="1" spans="1:16">
      <c r="A91" s="4">
        <v>89</v>
      </c>
      <c r="B91" s="20" t="s">
        <v>263</v>
      </c>
      <c r="C91" s="7" t="s">
        <v>284</v>
      </c>
      <c r="D91" s="20" t="s">
        <v>139</v>
      </c>
      <c r="E91" s="7">
        <v>866.16</v>
      </c>
      <c r="F91" s="34"/>
      <c r="G91" s="24" t="s">
        <v>285</v>
      </c>
      <c r="H91" s="7"/>
      <c r="I91" s="32" t="s">
        <v>15</v>
      </c>
      <c r="J91" s="38"/>
      <c r="K91" s="38"/>
      <c r="L91" s="38"/>
      <c r="M91" s="38"/>
      <c r="N91" s="38"/>
      <c r="O91" s="38"/>
      <c r="P91" s="38"/>
    </row>
    <row r="92" s="9" customFormat="1" ht="20" customHeight="1" spans="1:16">
      <c r="A92" s="4">
        <v>90</v>
      </c>
      <c r="B92" s="20" t="s">
        <v>263</v>
      </c>
      <c r="C92" s="7" t="s">
        <v>286</v>
      </c>
      <c r="D92" s="20" t="s">
        <v>139</v>
      </c>
      <c r="E92" s="7">
        <v>866.16</v>
      </c>
      <c r="F92" s="34"/>
      <c r="G92" s="24" t="s">
        <v>287</v>
      </c>
      <c r="H92" s="7"/>
      <c r="I92" s="7" t="s">
        <v>15</v>
      </c>
      <c r="J92" s="38"/>
      <c r="K92" s="38"/>
      <c r="L92" s="38"/>
      <c r="M92" s="38"/>
      <c r="N92" s="38"/>
      <c r="O92" s="38"/>
      <c r="P92" s="38"/>
    </row>
    <row r="93" s="9" customFormat="1" ht="20" customHeight="1" spans="1:16">
      <c r="A93" s="4">
        <v>91</v>
      </c>
      <c r="B93" s="20" t="s">
        <v>263</v>
      </c>
      <c r="C93" s="7" t="s">
        <v>288</v>
      </c>
      <c r="D93" s="20" t="s">
        <v>151</v>
      </c>
      <c r="E93" s="32">
        <v>1732.32</v>
      </c>
      <c r="F93" s="34"/>
      <c r="G93" s="7" t="s">
        <v>289</v>
      </c>
      <c r="H93" s="7"/>
      <c r="I93" s="7" t="s">
        <v>15</v>
      </c>
      <c r="J93" s="38"/>
      <c r="K93" s="38"/>
      <c r="L93" s="38"/>
      <c r="M93" s="38"/>
      <c r="N93" s="38"/>
      <c r="O93" s="38"/>
      <c r="P93" s="38"/>
    </row>
    <row r="94" s="9" customFormat="1" ht="20" customHeight="1" spans="1:16">
      <c r="A94" s="4">
        <v>92</v>
      </c>
      <c r="B94" s="20" t="s">
        <v>263</v>
      </c>
      <c r="C94" s="7" t="s">
        <v>290</v>
      </c>
      <c r="D94" s="20" t="s">
        <v>151</v>
      </c>
      <c r="E94" s="32">
        <v>1829.52</v>
      </c>
      <c r="F94" s="34"/>
      <c r="G94" s="7" t="s">
        <v>291</v>
      </c>
      <c r="H94" s="7"/>
      <c r="I94" s="7" t="s">
        <v>15</v>
      </c>
      <c r="J94" s="38"/>
      <c r="K94" s="38"/>
      <c r="L94" s="38"/>
      <c r="M94" s="38"/>
      <c r="N94" s="38"/>
      <c r="O94" s="38"/>
      <c r="P94" s="38"/>
    </row>
    <row r="95" s="8" customFormat="1" ht="20" customHeight="1" spans="1:16">
      <c r="A95" s="4">
        <v>93</v>
      </c>
      <c r="B95" s="20" t="s">
        <v>263</v>
      </c>
      <c r="C95" s="32" t="s">
        <v>292</v>
      </c>
      <c r="D95" s="20" t="s">
        <v>139</v>
      </c>
      <c r="E95" s="32">
        <v>866.16</v>
      </c>
      <c r="F95" s="34"/>
      <c r="G95" s="32" t="s">
        <v>293</v>
      </c>
      <c r="H95" s="32"/>
      <c r="I95" s="32" t="s">
        <v>15</v>
      </c>
      <c r="J95" s="39"/>
      <c r="K95" s="39"/>
      <c r="L95" s="39"/>
      <c r="M95" s="39"/>
      <c r="N95" s="39"/>
      <c r="O95" s="39"/>
      <c r="P95" s="39"/>
    </row>
    <row r="96" s="8" customFormat="1" ht="20" customHeight="1" spans="1:16">
      <c r="A96" s="4">
        <v>94</v>
      </c>
      <c r="B96" s="20" t="s">
        <v>263</v>
      </c>
      <c r="C96" s="32" t="s">
        <v>294</v>
      </c>
      <c r="D96" s="20" t="s">
        <v>227</v>
      </c>
      <c r="E96" s="32">
        <v>635.24</v>
      </c>
      <c r="F96" s="34"/>
      <c r="G96" s="32" t="s">
        <v>295</v>
      </c>
      <c r="H96" s="32"/>
      <c r="I96" s="32" t="s">
        <v>15</v>
      </c>
      <c r="J96" s="39"/>
      <c r="K96" s="39"/>
      <c r="L96" s="39"/>
      <c r="M96" s="39"/>
      <c r="N96" s="39"/>
      <c r="O96" s="39"/>
      <c r="P96" s="39"/>
    </row>
    <row r="97" s="8" customFormat="1" ht="20" customHeight="1" spans="1:16">
      <c r="A97" s="4">
        <v>95</v>
      </c>
      <c r="B97" s="20" t="s">
        <v>263</v>
      </c>
      <c r="C97" s="32" t="s">
        <v>296</v>
      </c>
      <c r="D97" s="20" t="s">
        <v>227</v>
      </c>
      <c r="E97" s="32">
        <v>635.24</v>
      </c>
      <c r="F97" s="34"/>
      <c r="G97" s="32" t="s">
        <v>297</v>
      </c>
      <c r="H97" s="32"/>
      <c r="I97" s="32" t="s">
        <v>15</v>
      </c>
      <c r="J97" s="39"/>
      <c r="K97" s="39"/>
      <c r="L97" s="39"/>
      <c r="M97" s="39"/>
      <c r="N97" s="39"/>
      <c r="O97" s="39"/>
      <c r="P97" s="39"/>
    </row>
    <row r="98" s="8" customFormat="1" ht="20" customHeight="1" spans="1:16">
      <c r="A98" s="4">
        <v>96</v>
      </c>
      <c r="B98" s="20" t="s">
        <v>263</v>
      </c>
      <c r="C98" s="32" t="s">
        <v>298</v>
      </c>
      <c r="D98" s="20" t="s">
        <v>171</v>
      </c>
      <c r="E98" s="32">
        <v>721.8</v>
      </c>
      <c r="F98" s="34"/>
      <c r="G98" s="32" t="s">
        <v>299</v>
      </c>
      <c r="H98" s="32"/>
      <c r="I98" s="32" t="s">
        <v>15</v>
      </c>
      <c r="J98" s="39"/>
      <c r="K98" s="39"/>
      <c r="L98" s="39"/>
      <c r="M98" s="39"/>
      <c r="N98" s="39"/>
      <c r="O98" s="39"/>
      <c r="P98" s="39"/>
    </row>
    <row r="99" s="8" customFormat="1" ht="20" customHeight="1" spans="1:16">
      <c r="A99" s="4">
        <v>97</v>
      </c>
      <c r="B99" s="20" t="s">
        <v>263</v>
      </c>
      <c r="C99" s="32" t="s">
        <v>300</v>
      </c>
      <c r="D99" s="20" t="s">
        <v>139</v>
      </c>
      <c r="E99" s="32">
        <v>914.76</v>
      </c>
      <c r="F99" s="34"/>
      <c r="G99" s="32" t="s">
        <v>301</v>
      </c>
      <c r="H99" s="32"/>
      <c r="I99" s="32" t="s">
        <v>15</v>
      </c>
      <c r="J99" s="39"/>
      <c r="K99" s="39"/>
      <c r="L99" s="39"/>
      <c r="M99" s="39"/>
      <c r="N99" s="39"/>
      <c r="O99" s="39"/>
      <c r="P99" s="39"/>
    </row>
    <row r="100" s="9" customFormat="1" ht="20" customHeight="1" spans="1:16">
      <c r="A100" s="4">
        <v>98</v>
      </c>
      <c r="B100" s="20" t="s">
        <v>263</v>
      </c>
      <c r="C100" s="7" t="s">
        <v>302</v>
      </c>
      <c r="D100" s="20" t="s">
        <v>139</v>
      </c>
      <c r="E100" s="7">
        <v>866.16</v>
      </c>
      <c r="F100" s="35"/>
      <c r="G100" s="7" t="s">
        <v>303</v>
      </c>
      <c r="H100" s="7"/>
      <c r="I100" s="7" t="s">
        <v>15</v>
      </c>
      <c r="J100" s="38"/>
      <c r="K100" s="38"/>
      <c r="L100" s="38"/>
      <c r="M100" s="38"/>
      <c r="N100" s="38"/>
      <c r="O100" s="38"/>
      <c r="P100" s="38"/>
    </row>
    <row r="101" s="10" customFormat="1" spans="1:16">
      <c r="A101" s="36"/>
      <c r="B101" s="36" t="s">
        <v>6</v>
      </c>
      <c r="C101" s="36"/>
      <c r="D101" s="36"/>
      <c r="E101" s="36">
        <f>SUM(E3:E100)</f>
        <v>94503.1700000001</v>
      </c>
      <c r="F101" s="36">
        <f>F3+F7+F8+F12+F15+F17+F18+F39+F46+F47+F49+F51+F58+F59+F61+F65+F66+F67+F69+F70+F71+F72+F75+F81</f>
        <v>94503.17</v>
      </c>
      <c r="G101" s="36"/>
      <c r="H101" s="36"/>
      <c r="I101" s="36"/>
      <c r="J101" s="40"/>
      <c r="K101" s="40"/>
      <c r="L101" s="40"/>
      <c r="M101" s="40"/>
      <c r="N101" s="40"/>
      <c r="O101" s="40"/>
      <c r="P101" s="40"/>
    </row>
  </sheetData>
  <autoFilter ref="A2:Q101">
    <extLst/>
  </autoFilter>
  <mergeCells count="16">
    <mergeCell ref="A1:I1"/>
    <mergeCell ref="F3:F6"/>
    <mergeCell ref="F8:F11"/>
    <mergeCell ref="F12:F14"/>
    <mergeCell ref="F15:F16"/>
    <mergeCell ref="F18:F38"/>
    <mergeCell ref="F39:F45"/>
    <mergeCell ref="F47:F48"/>
    <mergeCell ref="F49:F50"/>
    <mergeCell ref="F51:F57"/>
    <mergeCell ref="F59:F60"/>
    <mergeCell ref="F61:F64"/>
    <mergeCell ref="F67:F68"/>
    <mergeCell ref="F72:F74"/>
    <mergeCell ref="F75:F80"/>
    <mergeCell ref="F81:F100"/>
  </mergeCells>
  <pageMargins left="0.156944444444444" right="0.275" top="0.236111111111111" bottom="0.236111111111111" header="0.118055555555556" footer="0.196527777777778"/>
  <pageSetup paperSize="9" scale="71" orientation="landscape" horizontalDpi="600"/>
  <headerFooter>
    <oddFooter>&amp;C第 &amp;P 页</oddFooter>
  </headerFooter>
  <rowBreaks count="2" manualBreakCount="2">
    <brk id="38" max="8" man="1"/>
    <brk id="7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2026-05-14T02:26:00Z</dcterms:created>
  <dcterms:modified xsi:type="dcterms:W3CDTF">2026-05-14T09:01:43Z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52ACEC22A050430D8B2171FF43421243</vt:lpwstr>
  </property>
</Properties>
</file>